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180" windowWidth="18465" windowHeight="12120"/>
  </bookViews>
  <sheets>
    <sheet name="2025" sheetId="1" r:id="rId1"/>
    <sheet name="2026" sheetId="4" r:id="rId2"/>
    <sheet name="2027" sheetId="5" r:id="rId3"/>
    <sheet name="ГРБС" sheetId="6" r:id="rId4"/>
  </sheets>
  <definedNames>
    <definedName name="_xlnm._FilterDatabase" localSheetId="0" hidden="1">'2025'!$A$11:$E$107</definedName>
    <definedName name="_xlnm.Print_Titles" localSheetId="0">'2025'!$11:$11</definedName>
    <definedName name="_xlnm.Print_Area" localSheetId="0">'2025'!$A$1:$E$110</definedName>
  </definedNames>
  <calcPr calcId="125725" iterate="1"/>
</workbook>
</file>

<file path=xl/calcChain.xml><?xml version="1.0" encoding="utf-8"?>
<calcChain xmlns="http://schemas.openxmlformats.org/spreadsheetml/2006/main">
  <c r="D100" i="1"/>
  <c r="B100"/>
  <c r="C29"/>
  <c r="C28"/>
  <c r="C26"/>
  <c r="C27"/>
  <c r="C100" l="1"/>
  <c r="C85" l="1"/>
  <c r="C86"/>
  <c r="C82"/>
  <c r="C83"/>
  <c r="C42"/>
  <c r="B107"/>
  <c r="C69"/>
  <c r="C75"/>
  <c r="C76"/>
  <c r="D77"/>
  <c r="B77"/>
  <c r="C71"/>
  <c r="D61"/>
  <c r="C39"/>
  <c r="D19" l="1"/>
  <c r="C97" l="1"/>
  <c r="C96"/>
  <c r="C74" l="1"/>
  <c r="C60" l="1"/>
  <c r="C110"/>
  <c r="C31"/>
  <c r="C23"/>
  <c r="C47" i="4" l="1"/>
  <c r="B56" i="1"/>
  <c r="B61"/>
  <c r="D56"/>
  <c r="C41" l="1"/>
  <c r="C22"/>
  <c r="D107" l="1"/>
  <c r="B19"/>
  <c r="C44"/>
  <c r="C95"/>
  <c r="C73"/>
  <c r="C80"/>
  <c r="C19" l="1"/>
  <c r="C43"/>
  <c r="C91" l="1"/>
  <c r="C81" l="1"/>
  <c r="C105"/>
  <c r="C45" i="4"/>
  <c r="C44"/>
  <c r="C104" i="1" l="1"/>
  <c r="C15" l="1"/>
  <c r="C14"/>
  <c r="C44" i="5"/>
  <c r="C43"/>
  <c r="C18" i="1" l="1"/>
  <c r="C55" l="1"/>
  <c r="C68" l="1"/>
  <c r="C38" l="1"/>
  <c r="C72"/>
  <c r="C40" l="1"/>
  <c r="C9" i="6" l="1"/>
  <c r="D34" i="1"/>
  <c r="B34"/>
  <c r="C34" l="1"/>
  <c r="C30"/>
  <c r="C39" i="5" l="1"/>
  <c r="D49" i="4"/>
  <c r="D47" i="5" l="1"/>
  <c r="B47"/>
  <c r="C48" i="4"/>
  <c r="C46"/>
  <c r="C32" i="1"/>
  <c r="C46" i="5"/>
  <c r="C45"/>
  <c r="C33" i="1" l="1"/>
  <c r="C37" l="1"/>
  <c r="C94" l="1"/>
  <c r="C17" l="1"/>
  <c r="C99"/>
  <c r="C98"/>
  <c r="C66" l="1"/>
  <c r="C67"/>
  <c r="C87"/>
  <c r="C88"/>
  <c r="C89"/>
  <c r="C90"/>
  <c r="C92"/>
  <c r="C93"/>
  <c r="C13" i="5"/>
  <c r="C14"/>
  <c r="C25" i="1" l="1"/>
  <c r="C107" l="1"/>
  <c r="C106" l="1"/>
  <c r="C84" l="1"/>
  <c r="C65" l="1"/>
  <c r="C70"/>
  <c r="D51"/>
  <c r="C45" l="1"/>
  <c r="C46"/>
  <c r="C24" l="1"/>
  <c r="C56" l="1"/>
  <c r="C26" i="6" l="1"/>
  <c r="C14"/>
  <c r="C33"/>
  <c r="C32"/>
  <c r="C31"/>
  <c r="C30"/>
  <c r="C29"/>
  <c r="C28"/>
  <c r="C27"/>
  <c r="C21"/>
  <c r="C20"/>
  <c r="C19"/>
  <c r="C18"/>
  <c r="C17"/>
  <c r="C16"/>
  <c r="C15"/>
  <c r="C8"/>
  <c r="C7"/>
  <c r="C6"/>
  <c r="C5"/>
  <c r="C4"/>
  <c r="C3"/>
  <c r="C50" i="5"/>
  <c r="C47"/>
  <c r="C40"/>
  <c r="D36"/>
  <c r="C36" s="1"/>
  <c r="B36"/>
  <c r="C35"/>
  <c r="C34"/>
  <c r="C33"/>
  <c r="C32"/>
  <c r="C31"/>
  <c r="C30"/>
  <c r="C29"/>
  <c r="C28"/>
  <c r="C27"/>
  <c r="C26"/>
  <c r="C25"/>
  <c r="C24"/>
  <c r="B21"/>
  <c r="C21" s="1"/>
  <c r="C20"/>
  <c r="C19"/>
  <c r="C18"/>
  <c r="D15"/>
  <c r="B15"/>
  <c r="C12"/>
  <c r="C15" l="1"/>
  <c r="D16" i="4"/>
  <c r="B49"/>
  <c r="C49" s="1"/>
  <c r="C21"/>
  <c r="C20"/>
  <c r="B16"/>
  <c r="C52"/>
  <c r="C41"/>
  <c r="C40"/>
  <c r="D37"/>
  <c r="B37"/>
  <c r="C36"/>
  <c r="C35"/>
  <c r="C34"/>
  <c r="C33"/>
  <c r="C32"/>
  <c r="C31"/>
  <c r="C30"/>
  <c r="C29"/>
  <c r="C28"/>
  <c r="C27"/>
  <c r="C26"/>
  <c r="C25"/>
  <c r="B22"/>
  <c r="C19"/>
  <c r="C12"/>
  <c r="C16" l="1"/>
  <c r="C22"/>
  <c r="C37"/>
  <c r="C59" i="1" l="1"/>
  <c r="C61"/>
  <c r="C113" s="1"/>
  <c r="B51" l="1"/>
  <c r="C13"/>
  <c r="C50" l="1"/>
  <c r="C103" l="1"/>
  <c r="C114" l="1"/>
  <c r="C54" l="1"/>
  <c r="C64" l="1"/>
</calcChain>
</file>

<file path=xl/sharedStrings.xml><?xml version="1.0" encoding="utf-8"?>
<sst xmlns="http://schemas.openxmlformats.org/spreadsheetml/2006/main" count="332" uniqueCount="164">
  <si>
    <t>Бюджетная классификация</t>
  </si>
  <si>
    <t>+/-</t>
  </si>
  <si>
    <t>Направление расходов</t>
  </si>
  <si>
    <t>Всего по расходам бюджета</t>
  </si>
  <si>
    <t>090 0113 6800081410 870</t>
  </si>
  <si>
    <t>090 0111 6800081400 870</t>
  </si>
  <si>
    <t>316 1003 6800081400 360</t>
  </si>
  <si>
    <t>090 0113 6800081415 870</t>
  </si>
  <si>
    <t>Перераспределение средств резервного фонда администрации Котласского муниципального округа Архангельской области на основании распоряжений администрации Котласского муниципального округа Архангельской области "О выделении средств из резервного фонда администрации Котласского муниципального округа Архангельской области" (расходы в рамках непрограммной деятельности)</t>
  </si>
  <si>
    <t>Средства дорожного фонда</t>
  </si>
  <si>
    <r>
      <t xml:space="preserve"> Изменения, вносимые в расходную часть бюджета на 2025 год:                                    </t>
    </r>
    <r>
      <rPr>
        <b/>
        <sz val="24"/>
        <rFont val="Times New Roman"/>
        <family val="1"/>
        <charset val="204"/>
      </rPr>
      <t xml:space="preserve">                 </t>
    </r>
    <r>
      <rPr>
        <b/>
        <sz val="12"/>
        <rFont val="Times New Roman"/>
        <family val="1"/>
        <charset val="204"/>
      </rPr>
      <t xml:space="preserve">                                                                                                           </t>
    </r>
  </si>
  <si>
    <t>Итого за счет средств вышестоящих бюджетов</t>
  </si>
  <si>
    <t>Итого за счет средств резервного фонда</t>
  </si>
  <si>
    <t xml:space="preserve">Итого по резервным средствам </t>
  </si>
  <si>
    <t>Перераспределение резервных средств для финансового обеспечения расходов на оплату коммунальных услуг</t>
  </si>
  <si>
    <t>Перераспределение резервных средств для финансового обеспечения расходов на оплату коммунальных услуг в размере 109 427,5 тыс. рублей. Расходы в рамках непрограммной деятельности.</t>
  </si>
  <si>
    <t>Средства вышестоящих бюджетов.</t>
  </si>
  <si>
    <t>Перемещение средств, в т.ч. уточнение бюджетной классификации.</t>
  </si>
  <si>
    <t>Итого за счет средств дорожного фонда</t>
  </si>
  <si>
    <t>Итого по перемещению средств</t>
  </si>
  <si>
    <r>
      <t xml:space="preserve"> Изменения, вносимые в расходную часть бюджета на 2027 год:                                    </t>
    </r>
    <r>
      <rPr>
        <b/>
        <sz val="24"/>
        <rFont val="Times New Roman"/>
        <family val="1"/>
        <charset val="204"/>
      </rPr>
      <t xml:space="preserve">                 </t>
    </r>
    <r>
      <rPr>
        <b/>
        <sz val="12"/>
        <rFont val="Times New Roman"/>
        <family val="1"/>
        <charset val="204"/>
      </rPr>
      <t xml:space="preserve">                                                                                                           </t>
    </r>
  </si>
  <si>
    <r>
      <t xml:space="preserve"> Изменения, вносимые в расходную часть бюджета на 2026 год:                                    </t>
    </r>
    <r>
      <rPr>
        <b/>
        <sz val="24"/>
        <rFont val="Times New Roman"/>
        <family val="1"/>
        <charset val="204"/>
      </rPr>
      <t xml:space="preserve">                 </t>
    </r>
    <r>
      <rPr>
        <b/>
        <sz val="12"/>
        <rFont val="Times New Roman"/>
        <family val="1"/>
        <charset val="204"/>
      </rPr>
      <t xml:space="preserve">                                                                                                           </t>
    </r>
  </si>
  <si>
    <t>По главному распорядителю Управление по социальной политике  администрации Котласского муниципального округа Архангельской области</t>
  </si>
  <si>
    <t>По главному распорядителю Финансовому управлению администрации Котласского муниципального округа Архангельской области</t>
  </si>
  <si>
    <t>По главному распорядителю Управлению имущественно-хозяйственного комплекса администрации Котласского муниципального округа Архангельской области</t>
  </si>
  <si>
    <t>По главному распорядителю администрации Котласского муниципального округа Архангельской области</t>
  </si>
  <si>
    <t>По главному распорядителю Собранию депутатов Котласского муниципального округа Архангельской области</t>
  </si>
  <si>
    <t>По главному распорядителю Контрольно-счетной комиссия Котласского муниципального округа Архангельской области</t>
  </si>
  <si>
    <t>Условно утверждаемые расходы</t>
  </si>
  <si>
    <t>Получатель бюджетных средств</t>
  </si>
  <si>
    <t>Увеличение бюджетных ассигнований за счет средств вышестоящих бюджетов.</t>
  </si>
  <si>
    <t>ГРБС "Управление по социальной политике администрации Котласского муниципального округа Архангельской области" - ГРБС "УСП"</t>
  </si>
  <si>
    <t>ГРБС "Финансовое управление администрации Котласского муниципального округа Архангельской области"  - ГРБС "Финуправление"</t>
  </si>
  <si>
    <t>ГРБС "Управление имущественно-хозяйственного комплекса администрации Котласского муниципального округа Архангельской области" - ГРБС "УИХК"</t>
  </si>
  <si>
    <t>ГРБС "администрация Котласского муниципального округа Архангельской области"  - ГРБС "администрация"</t>
  </si>
  <si>
    <t>ГРБС "Собрание депутатов Котласского муниципального округа Архангельской области"  - ГРБС "СД"</t>
  </si>
  <si>
    <t>ГРБС "Контрольно-счетная комиссия Котласского муниципального округа Архангельской области"  - ГРБС "КСК"</t>
  </si>
  <si>
    <t>Перераспределение резервных средств на разработку дизайн-проектов, на проведение государственной экспертизы, разработку проектной документации, проектно-сметной документации по реконструкции, капитальному ремонту, строительству бъектов муниципальной собственности, для обеспечения софинансирования расходных обязательств Котласского муниципального округа Архангельской области (за счет средств бюджета округа).</t>
  </si>
  <si>
    <t>Перераспределение резервных средств для финансового обеспечения расходов на оплату коммунальных услуг (за счет средств бюджета округа)</t>
  </si>
  <si>
    <t>По тексту применнено сокращение:</t>
  </si>
  <si>
    <t>Перераспределение резервных средств на разработку дизайн-проектов, на проведение государственной экспертизы, разработку проектной документации, проектно-сметной документации по реконструкции, капитальному ремонту, строительству объектов муниципальной собственности, для обеспечения софинансирования расходных обязательств Котласского муниципального округа Архангельской области (за счет средств бюджета округа).</t>
  </si>
  <si>
    <t xml:space="preserve">Перераспределение резервных средств на разработку дизайн-проектов, на проведение государственной экспертизы, разработку проектной документации, проектно-сметной документации по реконструкции, капитальному ремонту, строительству объектов муниципальной собственности, для обеспечения софинансирования расходных обязательств Котласского муниципального округа Архангельской области (за счет средств бюджета округа). </t>
  </si>
  <si>
    <t>Перераспределение резервных средств на компенсацию расходов на оплату стоимости проезда и провоза багажа к месту использования отпуска и обратно для лиц, работающих в органах местного самоуправления Котласского муниципального округа Архангельской области и муниципальных учреждениях, финансируемых за счет бюджета Котласского муниципального округа Архангельской области, расположенных в районах Крайнего Севера и приравненных к ним местностях, и членов их семей.</t>
  </si>
  <si>
    <t>090 0113 6800081412 870</t>
  </si>
  <si>
    <t>Увеличение бюджетных ассигнований за счет увеличения доходной части бюджета округа</t>
  </si>
  <si>
    <t>Итого за счет увеличения средств бюджета округа</t>
  </si>
  <si>
    <t>316 0113 6800081400 853</t>
  </si>
  <si>
    <t>162 0104 6500080010 122</t>
  </si>
  <si>
    <t>080 0703 0200080112 612</t>
  </si>
  <si>
    <t>080 0701 0100080112 612</t>
  </si>
  <si>
    <t>080 0702 0100080112 612</t>
  </si>
  <si>
    <t>316 0113 6600080100 244</t>
  </si>
  <si>
    <t xml:space="preserve">Перераспределение средств резервного фонда администрации Котласского муниципального округа Архангельской области </t>
  </si>
  <si>
    <t>Утверждено расходов в бюджете на  27.06.2025, тыс.рублей</t>
  </si>
  <si>
    <t>Расходы с учетом предлагаемых изменений сентября 2025, тыс.рублей</t>
  </si>
  <si>
    <t>316 0104 6500080010 122</t>
  </si>
  <si>
    <t>080 0702 0100080450 612</t>
  </si>
  <si>
    <t>162 0505 100И4А4241 612</t>
  </si>
  <si>
    <t>318 0106 6320080010 244</t>
  </si>
  <si>
    <t>318 0106 6320080010 122</t>
  </si>
  <si>
    <t>080 1004 01000Л8650 612</t>
  </si>
  <si>
    <t>080 0702 6800081400 612</t>
  </si>
  <si>
    <t xml:space="preserve"> </t>
  </si>
  <si>
    <t>162 0104 6500080010 244</t>
  </si>
  <si>
    <t>080 0801 0200080112 612</t>
  </si>
  <si>
    <t>080 1006 6500080010 122</t>
  </si>
  <si>
    <t>080 1004 01000S4660 612</t>
  </si>
  <si>
    <t>Уменьшение бюджетных ассигнований по ГРБС "Финуправление" в размере 128,8 тыс. рублей резервных средств на разработку дизайн-проектов, на проведение государственной экспертизы, разработку проектной документации, проектно-сметной документации по реконструкции, капитальному ремонту, строительству объектов муниципальной собственности, для обеспечения софинансирования расходных обязательств Котласского муниципального округа Архангельской области в рамках непрограммных расходов.</t>
  </si>
  <si>
    <t>080 0701 01000Л8390 612</t>
  </si>
  <si>
    <t>080 0702 01000Л8390 612</t>
  </si>
  <si>
    <t>080 0703 02000Л8390 612</t>
  </si>
  <si>
    <t>316 0104 6500080010 129</t>
  </si>
  <si>
    <t>162 0409 130009Д010 244</t>
  </si>
  <si>
    <t>162 0409 130009Д020 243</t>
  </si>
  <si>
    <t>162 0409 130009Д699 611</t>
  </si>
  <si>
    <t>Перераспределение бюджетных ассигнований за счет средств дорожного фонда в рамках муниципальной программы «Развитие дорожного хозяйства и транспортной инфраструктуры Котласского муниципального округа Архангельской области».</t>
  </si>
  <si>
    <t>162 0503 7300080199 612</t>
  </si>
  <si>
    <t>080 0702 0100080123 611</t>
  </si>
  <si>
    <t>316 0113 6800081400 831</t>
  </si>
  <si>
    <t>080 0701 0100080123 611</t>
  </si>
  <si>
    <t>316 0113 6800081400 244</t>
  </si>
  <si>
    <t>080 0703 0100080450 612</t>
  </si>
  <si>
    <t>162 0502 6800081400 831</t>
  </si>
  <si>
    <t>162 0502 0900088370 244</t>
  </si>
  <si>
    <t>Перераспределение резервных средств для финансового обеспечения расходов на оплату коммунальных услуг в размере тыс. рублей. Расходы в рамках непрограммной деятельности.</t>
  </si>
  <si>
    <t>Утверждено расходов в бюджете на  12.09.2025, тыс.рублей</t>
  </si>
  <si>
    <t>Расходы с учетом предлагаемых изменений декабря 2025, тыс.рублей</t>
  </si>
  <si>
    <t>162 0104 6500080010 852</t>
  </si>
  <si>
    <t>162 0503 6800081400 831</t>
  </si>
  <si>
    <t>080 0412 020П1L0803 612</t>
  </si>
  <si>
    <t>162 0412 020П1L0803 244</t>
  </si>
  <si>
    <t>Перераспределение бюджетных ассигнований по средствам бюджета округа от ГРБС "УСП" на ГРБС "УИХК" в размере 427,3 тыс. рублей в целях реализации мероприятий проекта«Сольвычегодск – город пяти веков» в рамках предоставления субсидии на реализацию проектов по развитию общественных территорий муниципальных образований,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расположенных на территории Архангельской области. Расходы в рамках муниципальной программы "Развитие культуры и туризма на территории Котласского муниципального округа Архангельской области".</t>
  </si>
  <si>
    <t>317 0103 6220080010 122</t>
  </si>
  <si>
    <t>Увеличение бюджетных ассигнований по ГРБС "СД" в размере 20,3 тыс.рублей на оплату стоимости проезда и провоза багажа к месту использования отпуска и обратно. Расходы в рамках непрограммной деятельности.</t>
  </si>
  <si>
    <t>316 0113 6600080100 853</t>
  </si>
  <si>
    <t>Перераспределение бюджетных ассигнований по средствам бюджета округа по ГРБС "администрация" в размере 37,6 тыс. рублей в целях исполнения представления Контрольно-счетной комиссии Котласского муниципального округа Архангельской области от 15.09.2025 № 06 (проверка соблюдения бюджетного и иного законодательства при расходовании бюджетных средств в 2023 году направленных на выполнение функций МКУ КМО "Архивно-административная часть", за счет экономии на текущий ремонт автотранспорта (расходы в рамках непрограммной деятельности).</t>
  </si>
  <si>
    <t>162 0104 6500080010 129</t>
  </si>
  <si>
    <t>318 0106 6320080010 129</t>
  </si>
  <si>
    <t>Увеличение бюджетных ассигнований по ГРБС "УИХК" в рамках непрограммных расходов в размере 117,6 тыс.рублей, в т.ч. на оплату стоимости проезда и провоза багажа к месту использования отпуска и обратно в размере 83,6 тыс.рублей, а также уплаты страховых взносов, в случае проведения отпуска за пределами РФ в размере 34,0 тыс. рублей.</t>
  </si>
  <si>
    <t>162 0502 6800081400 244</t>
  </si>
  <si>
    <t xml:space="preserve">Увеличение бюджетных асссигнований ГРБС "УИХК" в размере 160,8 тыс. рублей по распоряжению от 01.10.2025 № 458-р на выполнение аварийно-восстановительные работы на сетях водоснабжения  р.п. Шипицыно в размере 150,0 тыс. рубблей, на услуги по поставке и подвозу холодной (питьевой) воды специализированным автотранспортом в п. Шипицыно в размере 10,8 тыс. рублей.  </t>
  </si>
  <si>
    <t>Увеличение бюджетных асссигнований  ГРБС "УИХК" по распоряжению от 15.09.2025 № 428-р на оплату исполнительного листа ФС 051201494 от 05.08.2025 по делу №А05-1903/2025 от 16.06.2025 в пользу ООО "ТГК-2 Энергосбыт" на возмещение судебных расходов по уплате госпошлины в размере 10,0 тыс. рублей.</t>
  </si>
  <si>
    <t>Увеличение бюджетных ассигнований по ГРБС "УСП" за счет средств областного бюджета в размере 2 060,8 тыс. рублей на возмещение расходов, связанных с реализацией мер социальной поддержки по предоставлению компенсации расходов на оплату жилых помещений, отопления и освещения педагогическим работникам образовательных организаций в сельских населенных пунктах, рабочих поселках (поселках городского типа). Расходы в рамках муниципальной программы "Развитие образования на территории Котласского муниципального округа Архангельской области".</t>
  </si>
  <si>
    <t>Увеличение бюджетных ассигнований по ГРБС "УСП" за счет средств областного бюджета в размере 258,7 тыс. рублей на возмещение расходов, связанных с реализацией мер социальной поддержки по предоставлению компенсации расходов на оплату жилых помещений, отопления и освещения педагогическим работникам образовательных организаций в сельских населенных пунктах, рабочих поселках (поселках городского типа). Расходы в рамках муниципальной программы "Развитие культуры и туризма на территории Котласского муниципального округа Архангельской области".</t>
  </si>
  <si>
    <t>Увеличение бюджетных ассигнований по ГРБС "УСП" за счет средств областного бюджета в размере 156,4 тыс. рублей на компенсацию родительской платы за присмотр и уход за ребенком в образовательных организациях, реализующих образовательную программу дошкольного образования. Расходы в рамках муниципальной программы "Развитие образования на территории Котласского муниципального округа Архангельской области".</t>
  </si>
  <si>
    <t>080 0702 010Ю457504 612</t>
  </si>
  <si>
    <t>162 0502 6800081400 243</t>
  </si>
  <si>
    <t xml:space="preserve">Увеличение бюджетных асссигнований по ГРБС "администрация" в размере 138,5 тыс. рублей по распоряжению от 08.10.2025 № 474-р на оплату исполнительных листов  в т.ч.                                                                                                                                                                                      1)  исполнительный лист ФС ФС 047587493 от 25.02.2025 по делу №А05–11638/2024 от 19.12.2024 в размере 1,9 тыс. рублей на возмещение расходов по уплате госпошлины (по иску ООО "Уютсервис" о взыскании долга по внесению платы за услуги по содержанию и текущему ремонту общедомового имущества в многоквартирном доме и пеней за просрочку);                                                                                                                                                                                                                       2) исполнительный лист ФС 047587602 от 26.02.2025 по делу №А05–1848/2024 от 25.12.2024  в размере 136,6 тыс. рублей на оплата неустойки в размере 128,0 тыс. рублей и возмещение расходов по уплате госпошлины в размере 8,7 тыс. рублей (по иску ООО "Уютсервис" по внесению платы за услуги по содержанию и текущему ремонту общедомового имущества в многоквартирном доме и пеней за просрочку).
</t>
  </si>
  <si>
    <t>Увеличение бюджетных асссигнований ГРБС "администрация" в размере 180,0 тыс. рублей на оказание материальной помощи по погребению участников СВО, в т.ч. по распоряжениям:                                                                                                                                                                                     1) от 11.09.2025 № 424-р Тухтасимов С.А. - 60,0 тыс. рублей;                                                                                                                    2) от 11.09.2025 № 425-р Крюков К.Л. - 60,0 тыс. рублей;                                                                                                                                 3) от 02.10.2025 № 462-р Кабанов О.А. - 60,0 тыс. рублей.</t>
  </si>
  <si>
    <t>Уменьшение бюджетных ассигнований по ГРБС "Финуправление" в размере 555,8 тыс. рублей резервных средств на разработку дизайн-проектов, на проведение государственной экспертизы, разработку проектной документации, проектно-сметной документации по реконструкции, капитальному ремонту, строительству объектов муниципальной собственности, для обеспечения софинансирования расходных обязательств Котласского муниципального округа Архангельской области в рамках непрограммных расходов.</t>
  </si>
  <si>
    <t>Увеличение бюджетных ассигнований за счет бюджета округа по ГРБС "УИКХ" в размере 555,8 тыс. рублей целью осуществления строительного контроля на объекте «Благоустройство общественной территории в г.Сольвычегодске: Набережная имени Аники Строганова в границах от улицы Октябрьской до Спасообыденной церкви и участки улицы Советская от улицы Набережная имени Аники Строганова до улицы Ленина (2 этап) (не связанные со строительством, реконструкцией, капитальным ремонтом)». Расходы в рамках муниципальной программы "Формирование современной городской среды на территории Котласского муниципального округа Архангельской области".</t>
  </si>
  <si>
    <t>Уменьшение бюджетных ассигнований по ГРБС "Финуправление" резервных средств для финансового обеспечения расходов на оплату коммунальных услуг в размере  тыс. рублей. Расходы в рамках непрограммной деятельности.</t>
  </si>
  <si>
    <t>Увеличение бюджетных ассигнований по ГРБС "администрация" в размере 133,9 тыс.рублей, в т.ч. на оплату стоимости проезда и провоза багажа к месту использования отпуска и обратно в размере 119,5 тыс. рублей, а также уплаты страховых взносов, в случае проведения отпуска за пределами РФ в размере 14,4 тыс. рублей. Расходы в рамках непрограммной деятельности.</t>
  </si>
  <si>
    <t>Увеличение бюджетных ассигнований по ГРБС "КСК" в размере 132,9 тыс.рублей, в т.ч. на оплату стоимости проезда и провоза багажа к месту использования отпуска и обратно в размере 109,4 тыс. рублей, а также уплаты страховых взносов, в случае проведения отпуска за пределами РФ в размере 23,4 тыс. рублей. Расходы в рамках непрограммной деятельности.</t>
  </si>
  <si>
    <t>Уменьшение бюджетных ассигнований по ГРБС "Финуправление" резервных средств на компенсацию расходов на оплату стоимости проезда и провоза багажа к месту использования отпуска и обратно для лиц, работающих в органах местного самоуправления Котласского муниципального округа Архангельской области и муниципальных учреждениях, финансируемых за счет бюджета Котласского муниципального округа Архангельской области, расположенных в районах Крайнего Севера и приравненных к ним местностях, и членов их семей в размере 1 734,9 тыс. рублей. Расходы в рамках непрограммной деятельности.</t>
  </si>
  <si>
    <t>080 0701 0100080199 611</t>
  </si>
  <si>
    <t>080 0702 0100080199 611</t>
  </si>
  <si>
    <t>Увеличение бюджетных ассигнований по ГРБС "УСП" в размере 10,4 тыс.рублей на оплату стоимости проезда и провоза багажа к месту использования отпуска и обратно. Расходы в рамках непрограммной деятельности.</t>
  </si>
  <si>
    <t>080 1006 77000Л8660 121</t>
  </si>
  <si>
    <t>080 1006 77000Л8660 122</t>
  </si>
  <si>
    <t>080 1006 77000Л8660 129</t>
  </si>
  <si>
    <t>080 1006 77000Л8660 244</t>
  </si>
  <si>
    <t>Перераспределение бюджетных ассигнований по средствам бюджета округа в рамках непрограммной деятельности по ГРБС "УИХК" в размере 4,0 тыс. рублей с целью уплаты госпошлины за выдачу свидетельств об аттестации по проверке соответствия знаний, умений и навыков требованиям законодательства Российской Федерации о транспортной безопасности (теоретическая подготовка) работника, назначенного в качестве лица, ответственного за обеспечение транспортной безопасности на объекте транспортной инфраструктуры и (или) транспортном средстве сотруднику УИХК, за счет экономии средств от приобретения материальных запасов для нужд УИХК.</t>
  </si>
  <si>
    <t>317 0103 6220080010 123</t>
  </si>
  <si>
    <t>Перераспределение бюджетных ассигнований по средствам бюджета округа по ГРБС "СД" в размере 21,9 тыс. рублей на командировочные расходы, за счет сложившейся экономии по выплатам компенсации депутатам Собрания депутатов за осуществление ими своих полномочий. Расходы в рамках непрограммной деятельности.</t>
  </si>
  <si>
    <t>Увеличение бюджетных ассигнований по ГРБС "УСП" в размере 876,3 тыс.рублей на перечисление субсидии на иные цели на оплату стоимости проезда и провоза багажа к месту использования отпуска и обратно, в т.ч. МДОУ "Детский сад №1" в размере 22,3 тыс. рублей, МДОУ "Детский сад №15" в размере 165,1 тыс. рублей, МОУ «Сольвычегодская СОШ» в размере 178,5 тыс. рублей, МОУ "Шипицынская СОШ" в размере 120,7 тыс. рублей, МОУ "Приводинская СОШ" в размере 317,5 тыс. рублей, МОУ "Савватиевская СОШ" в размере 72,1 тыс. рублей. Расходы в рамках муниципальной программы "Развитие образования на территории Котласского муниципального округа Архангельской области".</t>
  </si>
  <si>
    <r>
      <t>Увеличение бюджетных ассигнований по ГРБС "УСП" в размере</t>
    </r>
    <r>
      <rPr>
        <b/>
        <sz val="14"/>
        <color rgb="FFFF0000"/>
        <rFont val="Times New Roman"/>
        <family val="1"/>
        <charset val="204"/>
      </rPr>
      <t xml:space="preserve"> </t>
    </r>
    <r>
      <rPr>
        <sz val="14"/>
        <rFont val="Times New Roman"/>
        <family val="1"/>
        <charset val="204"/>
      </rPr>
      <t>443,5</t>
    </r>
    <r>
      <rPr>
        <b/>
        <sz val="14"/>
        <color rgb="FFFF0000"/>
        <rFont val="Times New Roman"/>
        <family val="1"/>
        <charset val="204"/>
      </rPr>
      <t xml:space="preserve"> </t>
    </r>
    <r>
      <rPr>
        <sz val="14"/>
        <rFont val="Times New Roman"/>
        <family val="1"/>
        <charset val="204"/>
      </rPr>
      <t>тыс.рублей на перечисление субсидии на иные цели на оплату стоимости проезда и провоза багажа к месту использования отпуска и обратно, в т.ч. МБУ ДО "ДШИ" в размере 121,6 тыс. рублей, МУК "МБС" в размере 51,6 тыс. рублей, МУК "КДО" в размере 270,3 тыс. рублей. Расходы в рамках муниципальной программы "Развитие культуры и туризма на территории Котласского муниципального округа Архангельской области".</t>
    </r>
  </si>
  <si>
    <t>162 0409 130009Д020 244</t>
  </si>
  <si>
    <t>162 0503 6800081400 244</t>
  </si>
  <si>
    <t>Увеличение бюджетных асссигнований  ГРБС "УИХК" по распоряжению от 10.10.2025 № 477-р на демонтаж линии уличного освещения в д.Курцево, ул. Центральная, возмещение морального ущерба собственникам домов № 21, 23 по улице Центральная, Курцево)</t>
  </si>
  <si>
    <t>Уменьшение бюджетных ассигнований средств резервного фонда админитсрации Котласского муниципального округа по ГРБС "Финуправление" в размере 1 785,7 тыс. рублей.</t>
  </si>
  <si>
    <t>080 0701 0100080111 611</t>
  </si>
  <si>
    <t>080 0701 0100080113 611</t>
  </si>
  <si>
    <t>080 0702 0100080111 611</t>
  </si>
  <si>
    <t>080 0702 0100080113 611</t>
  </si>
  <si>
    <t>Сокращение бюджетных ассигнований по ГРБС "УСП" за счет средств федерального и областного бюджета в размере 1 597,3 тыс. рублей на реализацию мероприятий по модернизации школьных систем образования (перечисление субсидии на иные цели МОУ «Шипицынская СОШ» в части приобретения оборудования в рамках капитального ремонта).  Расходы в рамках муниципальной программы "Развитие образования на территории Котласского муниципального округа Архангельской области".</t>
  </si>
  <si>
    <t>Расходы с учетом предлагаемых изменений октября 2025, тыс.рублей</t>
  </si>
  <si>
    <t>080 0703 0200080400 612</t>
  </si>
  <si>
    <t>Увеличение бюджетных ассигнований по ГРБС "Финуправление" резервного фонда администрации Котласского муниципального округа Архангельской области в размере 300,0 тыс. рублей. Расходы в рамках непрограммной деятельности.</t>
  </si>
  <si>
    <t>Увеличение бюджетных ассигнований по ГРБС "Финуправление" резервных средств для финансового обеспечения расходов на реализацию отдельных природоохранных мероприятий в размере 113,0 тыс. рублей. Расходы в рамках непрограммной деятельности.</t>
  </si>
  <si>
    <t>090 0113 6800081416 870</t>
  </si>
  <si>
    <t>Увеличение бюджетных ассигнований по ГРБС "Финуправление" резервных средств на компенсацию расходов на оплату стоимости проезда и провоза багажа к месту использования отпуска и обратно для лиц, работающих в органах местного самоуправления Котласского муниципального округа Архангельской области и муниципальных учреждениях, финансируемых за счет бюджета Котласского муниципального округа Архангельской области, расположенных в районах Крайнего Севера и приравненных к ним местностях, и членов их семей в размере 725,5 тыс. рублей. Расходы в рамках непрограммной деятельности.</t>
  </si>
  <si>
    <t>162 0412 1200080030 244</t>
  </si>
  <si>
    <t>Увеличение бюджетных ассигнований по ГРБС "УИХК"  на выполнение кадастровых работы по формированию земельных участков для малоэтажной мноквартирной жилой застройки для реализации мероприятий этапа 2026 года по переселению граждан из муниципального аварийного жилого фонда в части собственников жилых помещений в размере 45,0 тыс. рублей. Расходы в рамках муниципальной программы "Развитие земельных отношений в Котласском муниципальном округе".</t>
  </si>
  <si>
    <t>162 0501 1100080030 412</t>
  </si>
  <si>
    <t>162 0501 2200080030 853</t>
  </si>
  <si>
    <r>
      <t xml:space="preserve">Увеличение бюджетных ассигнований по ГРБС "УИХК" в размере 1 002,8 тыс. рублей, в т.ч.:                                                               1) на разработка документации для передачи объектов водоснабжения и водоотведения в концессию в размере 470,0 тыс. рублей;                                                                                                                                                                                                    2) на обеспечение безаварийной работы системы водоснабжения и установки резервного насосного оборудования на объектах водоснабжения в размере 532,8 тыс. рублей.                                                                                                  </t>
    </r>
    <r>
      <rPr>
        <b/>
        <sz val="14"/>
        <color rgb="FFFF0000"/>
        <rFont val="Times New Roman"/>
        <family val="1"/>
        <charset val="204"/>
      </rPr>
      <t xml:space="preserve"> </t>
    </r>
    <r>
      <rPr>
        <sz val="14"/>
        <rFont val="Times New Roman"/>
        <family val="1"/>
        <charset val="204"/>
      </rPr>
      <t>Расходы в рамках муниципальной программы "Развитие энергетики и жилищно-коммунального хозяйства Котласского муниципального округа Архангельской области".</t>
    </r>
  </si>
  <si>
    <t>Увеличение бюджетных ассигнований по обеспечению функционирования ГРБС "КСК" в рамках непрограммных расходов в размере 58,9 тыс. рублей на увеличение стоимости основных средств (приобретение системного блока, ИБП - 2 шт., телефонные трубки - 2шт.) .</t>
  </si>
  <si>
    <t>Увеличение бюджетных ассигнований по ГРБС "УИХК" в рамках непрограммных расходов на предоставление субсидии на иные цели МБУ "Служба благоустройства и содержания территории" в размере 859,1 тыс. рублей на приобретение трактора Беларус – 320.4 в комплекте с отвалом гидроповоротным для содержания общественных территорий в г.Сольвычегодск в зимний и летне-осенный периоды.</t>
  </si>
  <si>
    <t>противопожарного водоснабжения с запасом воды не менее 50% на пожаротушение одного пожара при требуемом расходе в течение 3 часов, и расположение их в радиусе не более чем в 200 .м от обслуживаемых ими зданий; противопожарные расстояния до границ лесных насаждений от зданий и сооружений сельского населенного пункта пос. Черемушский составляет менее 30 м па улицах поселка: Северная, Зеленая, Песчаная, Лесная, Станционная, Строителей, Южная; противопожарные расстояния до границ лесных насаждений от зданий и сооружений сельского населенного пункта железнодорожная станция Новая Гарь составляет менее 30 м по ул. Центральная , ул. Кедровая) в размере 150,0 тыс. рублей.</t>
  </si>
  <si>
    <t xml:space="preserve">Перераспределение бюджетных ассигнований по средствам бюджета округа в рамках непрограммной деятельности по ГРБС "УСП" в размере 126,4 тыс. рублей в части осуществления государственных полномочий Архангельской области по организации и осуществлению деятельности по опеке и попечительству с целью выплаты компенсации расходов на оплату стоимости проезда и провоза багажа к месту использования отпуска и обратно в размере </t>
  </si>
  <si>
    <t>29,5 тыс. рублей и оснащение материально–технической базы (приобретение компьютера , МФУ, кресло офисное) в размере 96,8 тыс. рублей, за счет сложившейся экономии по фонду оплаты труда.</t>
  </si>
  <si>
    <t>Увеличение бюджетных ассигнований по ГРБС "УСП" на предоставление субсидии на иные цели МБУ ДО "ДШИ КМО" в размере 146,9 тыс. рублей на приобретение оборудования (стол ученический регулируемый 6 шт., стул ученический регулируемый 12 шт., ноутбук 2 шт., МФУ 1 шт.) с целью оборудования рабочих мест преподавателя художественного отделения, преподавателя музыкального отделения и кабинета бухгалтерии.                                                                                                                                             Расходы в рамках муниципальной программы "Развитие культуры и туризма на территории Котласского муниципального округа Архангельской области".</t>
  </si>
  <si>
    <t xml:space="preserve">Увеличение бюджетных ассигнований по ГРБС "УСП" за счет средств областного бюджета в размере 234,8 тыс. рублей на мероприятия по организации предоставления дополнительных мер социальной поддержки семьям военнослужащих, сотрудников некоторых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принимающих участие в специальной военной операции, сотрудников уголовно-исполнительной системы Российской Федерации, выполняющих возложенные на них задачи в период проведения специальной военной операции, а также граждан, призванных на военную службу по мобилизации, в том числе погибших (умерших) при исполнении обязанностей военной службы (службы),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 посещающими муниципальные образовательные организации, реализующие программы дошкольного образования, в виде оплаты расходов образовательной организации, связанных с организацией питания и приобретением расходных материалов, используемых для обеспечения соблюдения воспитанниками режима дня и личной гигиены. Расходы в рамках муниципальной программы "Развитие образования на территории Котласского муниципального округа Архангельской области". </t>
  </si>
  <si>
    <t>Увеличение бюджетных ассигнований по ГРБС "УСП" в размере 393,1 тыс. рублей на предоставление субсидии на иные цели в т.ч.:                                                                                                                                                                                               1) МОУ "Сольвычегодская СОШ" на исполнение решения суда от 20.01.2025 №2-213/2025 29RS0008-01-2024-005873-83 оборудование кабинета основ безопасности жизнедеятельности  в размере 149,3 тыс. рублей;                                                                    2) МОУ ДО "ДЮСШ" на организацию и проведение и участие в физкультурно-спортивных мероприятиях муниципального и регионального уровня в размере 243,7 тыс. рублей.                                                                                                         Расходы в рамках муниципальной программы "Развитие образования на территории Котласского муниципального округа Архангельской области".</t>
  </si>
  <si>
    <t>Увеличение бюджетных ассигнований по ГРБС "УИХК" на исполнение решения суда № 2-553/2018 о предоставлении жилого помещения гражданину Малкову Г.Б. п. Приводино в размере 985,1 тыс. рублей.  Расходы в рамках муниципальной программы "Управление муниципальным имуществом Котласского муниципального округа Архангельской области".</t>
  </si>
  <si>
    <t>Увеличение бюджетных ассигнований по ГРБС "УИХК" на возмещение затрат, понесенных нанимателем в связи с проведением капремонта нанимаемого жилого помещения по договору соц.найма муниципального жилого помещения по адресу: п.Черемушский, ул. Речная, д. 27А кв.1 в размере 52,0 тыс. рублей (капремонт печи). Расходы в рамках муниципальной программы "Содержание жилищного фонда Котласского муниципального округа Архангельской области".</t>
  </si>
  <si>
    <t>Увеличение бюджетных ассигнований по ГРБС "УСП" в размере 3,0 тыс. рублей для перечисления субсидии на иные цели МОУ «Приводинская СОШ» по распоряжению от 22.09.2025 № 439-р на оплату исполнительного листа ФС ФС 038964182 от 12.08.2025 по делу № 2–1490/2025 от 03.07.2025 оплата государственной пошлины (по иску Валеренко А.А. о признании факта невыдачи расчетных листов незаконным и дискриминационным, обязании вдать расчетные листки и взыскании компенсации морального вреда).</t>
  </si>
  <si>
    <t>Увеличение бюджетных асссигнований ГРБС "УИХК" в размере 323 тыс. рублей по распоряжению от 07.10.2025 № 472-р на выполнение капитального ремонта участка сети водоснабжения в р.п. Шипицыно с целью обеспечения холодного водоснабжения в микрорайоне «Дубровка».</t>
  </si>
  <si>
    <t>Увеличение бюджетных асссигнований ГРБС "УИХК" в размере 20,0 тыс. рублей в пользу ООО "Конструктивные Решения" на возмещение судебных издержек, в т.ч.                                                                                                                                                                 1) по распоряжению от 15.09.2025 № 428-р на оплату исполнительного листа ФС 051200894 от 15.07.2025 по делу №А05-13622/2024 от 03.06.2025 (о  взыскании пени, начисленных в связи с ненадлежащим исполнением обязательств по муницапальному контракту) в размере 10,0 тыс. рублей;                                                                                                                                                                                                                                                                                                                                                                                                                                                                                                                                                                                                                                                                                                                                                                                                                                                                                                                                                                                                                                                                                                                                                                                                                                                                                                                                                                                                                                                                                                                                                                                                                                                                                                                                                                                                                                                                                                                                                                                                                                                                                                                                                                                                                                                                                                                                                                                                                                                                                                                                                                                                                                                                                                                                                                                                                                                                                                                                                                                                                                                                              2) по распоряжению от 01.10.2025 № 458-р на оплату исполнительного листа ФС 051202278 от 01.09.2025 по делу №А05-13623/2024 от 24.06.2025 (о взыскании пени, начисленных в связи с ненадлежащим исполнением обязательств по муницапальному контракту) в размере 10,0 тыс. рублей.</t>
  </si>
  <si>
    <t xml:space="preserve">Увеличение бюджетных асссигнований по ГРБС "администрация" в размере 300,0 тыс. рублей по распоряжению от 22.09.2025 № 439-р в размере 300,0 тыс. рублей на оплату административного штрафа за нарушение требований пожарной безопасности по решениям Котласского городского суда Архангельской области , в т.ч. 
1) от 09.09.2025 № 12-104/2025 УИД 25RS008-01-2025-003075-54 по постановлению о назначении административного наказания от 18.07.2025 № 2507-29-509-00068/7/1 вынесенному заместителем главного государственного инспектора г. Котласа и Котласского района Архангельской области по пожарному надзору (не произвена своевременная уборка мусора, сухой растительности на территории общего пользования в границах населенного пункта, а именно на участке, расположенному по адресу: п. Харитоново, пер. Деповской, что привело к возникновению пожара 10.05 2025 в 18:22) в размере 150,0 тыс. рублей;
2) от 09.09.2025 №12-105/2025 УИД 25RS008-01-2025-003076-51 по постановлению о назначении административного наказания от 18.07.2025 № 2507-29-509-00067/7/1 вынесенному заместителем главного государственного инспектора г. Котласа и Котласского района Архангельской области по пожарному надзору (противопожарные расстояния до границ лесных насаждений от зданий и сооружений сельского населенного пункта пос. Савватия по ул. Красавинская, пер. Набережный, ул. Заречная, ул. Дачная, ул. Молодежная составляет менее 30 м; вокруг территории населенных пунктов пос. Савватия, пос. Черемушский, железнодорожной станции Новая Гарь не созданы (не обновлены) противопожарные минерализованные полосы шириной не менее 10 м или иные противопожарные барьеры; на территории населенного пункта пос. Черемушский не созданы в целях пожаротушения условия для забора воды в любое время года из источников наружного водоснабжения, не обеспечено наличие нормативного запаса воды для целей пожаротушения и необходимое количество источников наружного противопожарного водоснабжения на территории населенного пункта с числом жителей более 50, из расчета не менее двух источников  наружного </t>
  </si>
  <si>
    <t>Перераспределение бюджетных ассигнований по средствам бюджета округа по ГРБС "УСП" в размере 740,2 тыс. рублей с целью предоставления субсидии на финансовое обеспечение муниципального задания на оказание муниципальных услуг, в т.ч.                                                                                                                                                                                                              1) МДОУ «Детский сад № 15 «Рябинушка» СП «Детский сад № 6», «Детский сад № 7», «Детский сад № 34» в размере 678,6 тыс. рублей в части оплаты налога на имущество (в связи с приостановлением учебно-воспитательного процесса в СП "Детский сад №6", "Детский сад №7", "Детский сад общеразивающего вида №34 "Елочка" МОУ "Приводинская СОШ" и созданием в МДОУ "Детский сад № 15 «Рябинушка");                                                                                                                                                                                                                 2) МДОУ «Детский сад № 15 «Рябинушка» в размре 61,7 тыс. рублей для выходного пособия в размере трех окладов при увольнении (выход на пенсию) трех сотрудников, за счет экономии по фонду оплаты труда;                                              3)  МОУ «Черемушская ООШ» в размре 22,5 тыс. рублей для выходного пособия в размере трех окладов при увольнении (выход на пенсию) сотрудника, за счет экономии по фонду оплаты труда.                                                                               Расходы в рамках муниципальной программы "Развитие образования на территории Котласского муниципального округа Архангельской области".</t>
  </si>
  <si>
    <t xml:space="preserve">Перераспределение бюджетных ассигнований по средствам бюджета округа по ГРБС "УСП" в размере 248,3 тыс. рублей в части оплаты коммунальных услуг (приобретение тепловой энергии) для МДОУ "Детский сад № 1 "Кораблик", за счет наличия экономии по коммунальным услугам общеобразовательных школ.                                                             Расходы в рамках муниципальной программы "Развитие образования на территории Котласского муниципального округа Архангельской области". </t>
  </si>
  <si>
    <r>
      <t>Увеличение бюджетных асссигнований по ГРБС "администрация" в размере</t>
    </r>
    <r>
      <rPr>
        <b/>
        <sz val="14"/>
        <color rgb="FFFF0000"/>
        <rFont val="Times New Roman"/>
        <family val="1"/>
        <charset val="204"/>
      </rPr>
      <t xml:space="preserve"> </t>
    </r>
    <r>
      <rPr>
        <sz val="14"/>
        <rFont val="Times New Roman"/>
        <family val="1"/>
        <charset val="204"/>
      </rPr>
      <t>256,6 тыс. рублей, в т.ч.                                                1) по распоряжению от 16.09.2025 № 432-р в размере 4,9 тыс. рублей на оплату услуг в проведении поисково-спасательных работ в лесу в районе деревни Сазониха Котласского муниципального округа Архангельской области по розыску гражданина Доровицина С.В., 08.05.1950 г.р., проживающего по адресу:г.Коряжма, ул. Советская, д.12, кв. 56;                                                                                                                                                                                                               2) по распоряжению от 17.09.2025 № 436-р в размере 6,2 тыс. рублей на оплату услуг в проведении аварийно–спасательных и других неотложных работ на месте дорожно–транспортного происшествия на 484 км федеральной трассы Чекшино–Тотьма–Котлас–Куратово в районе д. Коряжемка;                                                                                        3) по распоряжению от 08.10.2025 № 474-р в размере 245,5 тыс. рублей на оплату исполнительного листа ФС 047587494 от 25.02.2025 по делу №А05–1848/2024 от 28.11.2024  в пользу ООО «ТГК- 2 Энергосбыт» на оплату долга по внесению платы за услуги по содержанию и текущему ремонту общедомового имущества в многоквартирных домах (по иску ООО "Уютсервис").</t>
    </r>
  </si>
</sst>
</file>

<file path=xl/styles.xml><?xml version="1.0" encoding="utf-8"?>
<styleSheet xmlns="http://schemas.openxmlformats.org/spreadsheetml/2006/main">
  <numFmts count="2">
    <numFmt numFmtId="164" formatCode="#,##0.0"/>
    <numFmt numFmtId="165" formatCode="0.0"/>
  </numFmts>
  <fonts count="21">
    <font>
      <sz val="10"/>
      <name val="Arial Cyr"/>
      <charset val="204"/>
    </font>
    <font>
      <sz val="8"/>
      <name val="Times New Roman"/>
      <family val="1"/>
      <charset val="204"/>
    </font>
    <font>
      <sz val="10"/>
      <name val="Times New Roman"/>
      <family val="1"/>
      <charset val="204"/>
    </font>
    <font>
      <sz val="8"/>
      <name val="Arial Cyr"/>
      <charset val="204"/>
    </font>
    <font>
      <b/>
      <i/>
      <sz val="10"/>
      <name val="Times New Roman"/>
      <family val="1"/>
      <charset val="204"/>
    </font>
    <font>
      <b/>
      <sz val="12"/>
      <name val="Times New Roman"/>
      <family val="1"/>
      <charset val="204"/>
    </font>
    <font>
      <sz val="12"/>
      <name val="Arial Cyr"/>
      <charset val="204"/>
    </font>
    <font>
      <sz val="12"/>
      <name val="Times New Roman"/>
      <family val="1"/>
      <charset val="204"/>
    </font>
    <font>
      <i/>
      <sz val="12"/>
      <name val="Times New Roman"/>
      <family val="1"/>
      <charset val="204"/>
    </font>
    <font>
      <b/>
      <i/>
      <sz val="12"/>
      <name val="Times New Roman"/>
      <family val="1"/>
      <charset val="204"/>
    </font>
    <font>
      <b/>
      <sz val="24"/>
      <name val="Times New Roman"/>
      <family val="1"/>
      <charset val="204"/>
    </font>
    <font>
      <sz val="14"/>
      <name val="Times New Roman"/>
      <family val="1"/>
      <charset val="204"/>
    </font>
    <font>
      <sz val="13"/>
      <name val="Times New Roman"/>
      <family val="1"/>
      <charset val="204"/>
    </font>
    <font>
      <b/>
      <i/>
      <sz val="13"/>
      <name val="Times New Roman"/>
      <family val="1"/>
      <charset val="204"/>
    </font>
    <font>
      <b/>
      <sz val="13"/>
      <name val="Times New Roman"/>
      <family val="1"/>
      <charset val="204"/>
    </font>
    <font>
      <i/>
      <sz val="13"/>
      <name val="Times New Roman"/>
      <family val="1"/>
      <charset val="204"/>
    </font>
    <font>
      <i/>
      <sz val="10"/>
      <name val="Times New Roman"/>
      <family val="1"/>
      <charset val="204"/>
    </font>
    <font>
      <b/>
      <sz val="14"/>
      <color rgb="FFFF0000"/>
      <name val="Times New Roman"/>
      <family val="1"/>
      <charset val="204"/>
    </font>
    <font>
      <sz val="14"/>
      <color rgb="FFFF0000"/>
      <name val="Times New Roman"/>
      <family val="1"/>
      <charset val="204"/>
    </font>
    <font>
      <sz val="8"/>
      <name val="Arial"/>
      <family val="2"/>
    </font>
    <font>
      <sz val="9"/>
      <name val="Arial"/>
      <family val="2"/>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s>
  <cellStyleXfs count="2">
    <xf numFmtId="0" fontId="0" fillId="0" borderId="0"/>
    <xf numFmtId="0" fontId="19" fillId="0" borderId="0"/>
  </cellStyleXfs>
  <cellXfs count="165">
    <xf numFmtId="0" fontId="0" fillId="0" borderId="0" xfId="0"/>
    <xf numFmtId="164" fontId="2" fillId="0" borderId="0" xfId="0" applyNumberFormat="1" applyFont="1" applyFill="1"/>
    <xf numFmtId="0" fontId="2" fillId="0" borderId="0" xfId="0" applyFont="1" applyFill="1"/>
    <xf numFmtId="164" fontId="7" fillId="0" borderId="0" xfId="0" applyNumberFormat="1" applyFont="1" applyFill="1"/>
    <xf numFmtId="0" fontId="2" fillId="2" borderId="0" xfId="0" applyFont="1" applyFill="1"/>
    <xf numFmtId="0" fontId="2" fillId="2" borderId="0" xfId="0" applyFont="1" applyFill="1" applyBorder="1"/>
    <xf numFmtId="0" fontId="2" fillId="0" borderId="0" xfId="0" applyFont="1" applyFill="1" applyBorder="1"/>
    <xf numFmtId="0" fontId="7" fillId="0" borderId="0" xfId="0" applyFont="1" applyFill="1"/>
    <xf numFmtId="0" fontId="7" fillId="0" borderId="0" xfId="0" applyFont="1" applyFill="1" applyBorder="1"/>
    <xf numFmtId="49" fontId="9" fillId="0" borderId="1" xfId="0" applyNumberFormat="1" applyFont="1" applyFill="1" applyBorder="1" applyAlignment="1">
      <alignment horizontal="center" vertical="center" wrapText="1"/>
    </xf>
    <xf numFmtId="164" fontId="7" fillId="0" borderId="0" xfId="0" applyNumberFormat="1" applyFont="1" applyFill="1" applyAlignment="1">
      <alignment horizontal="center"/>
    </xf>
    <xf numFmtId="164" fontId="7" fillId="2" borderId="0" xfId="0" applyNumberFormat="1" applyFont="1" applyFill="1"/>
    <xf numFmtId="0" fontId="6" fillId="0" borderId="2" xfId="0" applyFont="1" applyFill="1" applyBorder="1"/>
    <xf numFmtId="49" fontId="5" fillId="2" borderId="2" xfId="0" applyNumberFormat="1" applyFont="1" applyFill="1" applyBorder="1" applyAlignment="1">
      <alignment horizontal="left" vertical="center"/>
    </xf>
    <xf numFmtId="0" fontId="6" fillId="2" borderId="2" xfId="0" applyFont="1" applyFill="1" applyBorder="1"/>
    <xf numFmtId="49" fontId="2" fillId="2" borderId="0" xfId="0" applyNumberFormat="1" applyFont="1" applyFill="1"/>
    <xf numFmtId="164" fontId="7" fillId="2" borderId="0" xfId="0" applyNumberFormat="1" applyFont="1" applyFill="1" applyAlignment="1">
      <alignment horizontal="center"/>
    </xf>
    <xf numFmtId="164" fontId="2" fillId="2" borderId="0" xfId="0" applyNumberFormat="1" applyFont="1" applyFill="1"/>
    <xf numFmtId="164" fontId="13" fillId="0" borderId="1" xfId="0" applyNumberFormat="1" applyFont="1" applyFill="1" applyBorder="1" applyAlignment="1">
      <alignment horizontal="center" vertical="center"/>
    </xf>
    <xf numFmtId="49" fontId="12" fillId="0" borderId="1" xfId="0" applyNumberFormat="1" applyFont="1" applyFill="1" applyBorder="1" applyAlignment="1">
      <alignment horizontal="center" vertical="center"/>
    </xf>
    <xf numFmtId="164" fontId="13" fillId="0" borderId="1" xfId="0" applyNumberFormat="1" applyFont="1" applyFill="1" applyBorder="1" applyAlignment="1">
      <alignment horizontal="center" vertical="center" wrapText="1"/>
    </xf>
    <xf numFmtId="164" fontId="13" fillId="2" borderId="1" xfId="0" applyNumberFormat="1" applyFont="1" applyFill="1" applyBorder="1" applyAlignment="1">
      <alignment horizontal="center" vertical="center"/>
    </xf>
    <xf numFmtId="49" fontId="12" fillId="0" borderId="3" xfId="0" applyNumberFormat="1" applyFont="1" applyFill="1" applyBorder="1" applyAlignment="1">
      <alignment vertical="center"/>
    </xf>
    <xf numFmtId="49" fontId="12" fillId="0" borderId="4" xfId="0" applyNumberFormat="1" applyFont="1" applyFill="1" applyBorder="1" applyAlignment="1">
      <alignment horizontal="center" vertical="center"/>
    </xf>
    <xf numFmtId="164" fontId="12" fillId="0" borderId="1" xfId="0" applyNumberFormat="1" applyFont="1" applyFill="1" applyBorder="1" applyAlignment="1">
      <alignment horizontal="center" vertical="center" wrapText="1"/>
    </xf>
    <xf numFmtId="0" fontId="6" fillId="2" borderId="2" xfId="0" applyFont="1" applyFill="1" applyBorder="1" applyAlignment="1">
      <alignment horizontal="left"/>
    </xf>
    <xf numFmtId="2" fontId="8" fillId="2" borderId="1" xfId="0" applyNumberFormat="1" applyFont="1" applyFill="1" applyBorder="1" applyAlignment="1">
      <alignment horizontal="left" vertical="center" wrapText="1"/>
    </xf>
    <xf numFmtId="0" fontId="9" fillId="0" borderId="1" xfId="0" applyFont="1" applyFill="1" applyBorder="1" applyAlignment="1">
      <alignment horizontal="left" vertical="center"/>
    </xf>
    <xf numFmtId="164" fontId="8" fillId="0" borderId="1" xfId="0" applyNumberFormat="1" applyFont="1" applyFill="1" applyBorder="1" applyAlignment="1">
      <alignment horizontal="left" vertical="center" wrapText="1"/>
    </xf>
    <xf numFmtId="164" fontId="13" fillId="0" borderId="1" xfId="0" applyNumberFormat="1" applyFont="1" applyFill="1" applyBorder="1" applyAlignment="1">
      <alignment horizontal="left" vertical="center" wrapText="1"/>
    </xf>
    <xf numFmtId="164" fontId="15" fillId="0" borderId="1" xfId="0" applyNumberFormat="1" applyFont="1" applyFill="1" applyBorder="1" applyAlignment="1">
      <alignment horizontal="left" vertical="center" wrapText="1"/>
    </xf>
    <xf numFmtId="164" fontId="13" fillId="0" borderId="1" xfId="0" applyNumberFormat="1" applyFont="1" applyFill="1" applyBorder="1" applyAlignment="1">
      <alignment horizontal="left" vertical="center"/>
    </xf>
    <xf numFmtId="164" fontId="7" fillId="2" borderId="0" xfId="0" applyNumberFormat="1" applyFont="1" applyFill="1" applyAlignment="1">
      <alignment horizontal="left"/>
    </xf>
    <xf numFmtId="0" fontId="1" fillId="2" borderId="0" xfId="0" applyFont="1" applyFill="1" applyAlignment="1">
      <alignment horizontal="left" vertical="center" wrapText="1"/>
    </xf>
    <xf numFmtId="0" fontId="7" fillId="2" borderId="0" xfId="0" applyFont="1" applyFill="1" applyBorder="1" applyAlignment="1">
      <alignment horizontal="left" vertical="center" wrapText="1"/>
    </xf>
    <xf numFmtId="0" fontId="1" fillId="2" borderId="0" xfId="0" applyFont="1" applyFill="1" applyBorder="1" applyAlignment="1">
      <alignment horizontal="left" vertical="center" wrapText="1"/>
    </xf>
    <xf numFmtId="164" fontId="12" fillId="0" borderId="1"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0" borderId="1" xfId="0" applyNumberFormat="1" applyFont="1" applyFill="1" applyBorder="1" applyAlignment="1">
      <alignment horizontal="center" vertical="center"/>
    </xf>
    <xf numFmtId="0" fontId="2" fillId="0" borderId="3" xfId="0" applyFont="1" applyFill="1" applyBorder="1" applyAlignment="1">
      <alignment horizontal="center" vertical="center" wrapText="1"/>
    </xf>
    <xf numFmtId="164" fontId="12" fillId="0" borderId="4" xfId="0" applyNumberFormat="1" applyFont="1" applyFill="1" applyBorder="1" applyAlignment="1">
      <alignment horizontal="center" vertical="center" wrapText="1"/>
    </xf>
    <xf numFmtId="0" fontId="12" fillId="0" borderId="0" xfId="0" applyFont="1" applyFill="1" applyAlignment="1">
      <alignment vertical="center"/>
    </xf>
    <xf numFmtId="164" fontId="12" fillId="0" borderId="4" xfId="0" applyNumberFormat="1" applyFont="1" applyFill="1" applyBorder="1" applyAlignment="1">
      <alignment horizontal="center" vertical="center"/>
    </xf>
    <xf numFmtId="0" fontId="11" fillId="0" borderId="4" xfId="0" applyNumberFormat="1" applyFont="1" applyFill="1" applyBorder="1" applyAlignment="1">
      <alignment vertical="center" wrapText="1"/>
    </xf>
    <xf numFmtId="165" fontId="12" fillId="0" borderId="1" xfId="0" applyNumberFormat="1" applyFont="1" applyFill="1" applyBorder="1" applyAlignment="1">
      <alignment horizontal="center" vertical="center"/>
    </xf>
    <xf numFmtId="49" fontId="13" fillId="0" borderId="1" xfId="0" applyNumberFormat="1" applyFont="1" applyFill="1" applyBorder="1" applyAlignment="1">
      <alignment horizontal="center" vertical="center" wrapText="1"/>
    </xf>
    <xf numFmtId="0" fontId="16" fillId="0" borderId="0" xfId="0" applyFont="1" applyFill="1" applyBorder="1"/>
    <xf numFmtId="0" fontId="16" fillId="0" borderId="0" xfId="0" applyFont="1" applyFill="1"/>
    <xf numFmtId="49" fontId="12" fillId="0" borderId="3" xfId="0" applyNumberFormat="1" applyFont="1" applyFill="1" applyBorder="1" applyAlignment="1">
      <alignment horizontal="left" vertical="center"/>
    </xf>
    <xf numFmtId="49" fontId="12" fillId="0" borderId="1" xfId="0" applyNumberFormat="1" applyFont="1" applyFill="1" applyBorder="1" applyAlignment="1">
      <alignment horizontal="left" vertical="center"/>
    </xf>
    <xf numFmtId="0" fontId="11" fillId="0" borderId="5" xfId="0" applyFont="1" applyFill="1" applyBorder="1" applyAlignment="1">
      <alignment horizontal="left" vertical="center" wrapText="1"/>
    </xf>
    <xf numFmtId="0" fontId="11" fillId="0" borderId="1" xfId="0" applyFont="1" applyFill="1" applyBorder="1" applyAlignment="1">
      <alignment vertical="center" wrapText="1"/>
    </xf>
    <xf numFmtId="49" fontId="9" fillId="2" borderId="1" xfId="0" applyNumberFormat="1" applyFont="1" applyFill="1" applyBorder="1" applyAlignment="1">
      <alignment horizontal="center" vertical="center" wrapText="1"/>
    </xf>
    <xf numFmtId="164" fontId="7" fillId="2" borderId="1" xfId="0" applyNumberFormat="1" applyFont="1" applyFill="1" applyBorder="1" applyAlignment="1">
      <alignment horizontal="center" vertical="center"/>
    </xf>
    <xf numFmtId="49" fontId="2" fillId="2" borderId="1" xfId="0" applyNumberFormat="1" applyFont="1" applyFill="1" applyBorder="1" applyAlignment="1">
      <alignment horizontal="left" vertical="center" wrapText="1"/>
    </xf>
    <xf numFmtId="49" fontId="2" fillId="0" borderId="1" xfId="0" applyNumberFormat="1" applyFont="1" applyFill="1" applyBorder="1" applyAlignment="1">
      <alignment horizontal="left" vertical="center" wrapText="1"/>
    </xf>
    <xf numFmtId="0" fontId="2" fillId="0" borderId="0" xfId="0" applyFont="1"/>
    <xf numFmtId="164" fontId="2" fillId="0" borderId="0" xfId="0" applyNumberFormat="1" applyFont="1"/>
    <xf numFmtId="164" fontId="7" fillId="0" borderId="1" xfId="0" applyNumberFormat="1" applyFont="1" applyBorder="1" applyAlignment="1">
      <alignment horizontal="center"/>
    </xf>
    <xf numFmtId="0" fontId="11" fillId="0" borderId="5" xfId="0" applyFont="1" applyFill="1" applyBorder="1" applyAlignment="1">
      <alignment horizontal="left" vertical="center" wrapText="1"/>
    </xf>
    <xf numFmtId="0" fontId="2" fillId="0" borderId="0" xfId="0" applyFont="1" applyFill="1" applyAlignment="1">
      <alignment horizontal="left"/>
    </xf>
    <xf numFmtId="164" fontId="2" fillId="2" borderId="1" xfId="0" applyNumberFormat="1" applyFont="1" applyFill="1" applyBorder="1" applyAlignment="1">
      <alignment horizontal="center" vertical="center" wrapText="1"/>
    </xf>
    <xf numFmtId="0" fontId="2" fillId="0" borderId="3" xfId="0" applyFont="1" applyFill="1" applyBorder="1" applyAlignment="1">
      <alignment horizontal="center" vertical="center" wrapText="1"/>
    </xf>
    <xf numFmtId="49" fontId="2" fillId="0" borderId="1" xfId="0" applyNumberFormat="1" applyFont="1" applyFill="1" applyBorder="1" applyAlignment="1">
      <alignment horizontal="center" vertical="center"/>
    </xf>
    <xf numFmtId="49" fontId="12" fillId="0" borderId="1" xfId="0" applyNumberFormat="1" applyFont="1" applyFill="1" applyBorder="1" applyAlignment="1">
      <alignment vertical="center"/>
    </xf>
    <xf numFmtId="0" fontId="11" fillId="0" borderId="1" xfId="0" applyFont="1" applyFill="1" applyBorder="1" applyAlignment="1">
      <alignment vertical="center" wrapText="1"/>
    </xf>
    <xf numFmtId="49" fontId="12" fillId="0" borderId="4" xfId="0" applyNumberFormat="1" applyFont="1" applyFill="1" applyBorder="1" applyAlignment="1">
      <alignment horizontal="center" vertical="center"/>
    </xf>
    <xf numFmtId="164" fontId="12" fillId="0" borderId="4" xfId="0" applyNumberFormat="1" applyFont="1" applyFill="1" applyBorder="1" applyAlignment="1">
      <alignment horizontal="center" vertical="center" wrapText="1"/>
    </xf>
    <xf numFmtId="164" fontId="12" fillId="0" borderId="3" xfId="0" applyNumberFormat="1" applyFont="1" applyFill="1" applyBorder="1" applyAlignment="1">
      <alignment horizontal="center" vertical="center"/>
    </xf>
    <xf numFmtId="164" fontId="12" fillId="0" borderId="4" xfId="0" applyNumberFormat="1" applyFont="1" applyFill="1" applyBorder="1" applyAlignment="1">
      <alignment horizontal="center" vertical="center"/>
    </xf>
    <xf numFmtId="3" fontId="12" fillId="0" borderId="1" xfId="0" applyNumberFormat="1" applyFont="1" applyFill="1" applyBorder="1" applyAlignment="1">
      <alignment vertical="center"/>
    </xf>
    <xf numFmtId="0" fontId="11" fillId="0" borderId="4" xfId="0" applyFont="1" applyFill="1" applyBorder="1" applyAlignment="1">
      <alignment vertical="center" wrapText="1"/>
    </xf>
    <xf numFmtId="0" fontId="12" fillId="0" borderId="1" xfId="0" applyFont="1" applyFill="1" applyBorder="1" applyAlignment="1">
      <alignment vertical="center"/>
    </xf>
    <xf numFmtId="0" fontId="11" fillId="0" borderId="0" xfId="0" applyFont="1" applyFill="1" applyBorder="1" applyAlignment="1">
      <alignment vertical="center" wrapText="1"/>
    </xf>
    <xf numFmtId="0" fontId="11" fillId="0" borderId="1" xfId="0" applyFont="1" applyFill="1" applyBorder="1" applyAlignment="1">
      <alignment horizontal="left" vertical="center" wrapText="1"/>
    </xf>
    <xf numFmtId="164" fontId="12" fillId="0" borderId="4" xfId="0" applyNumberFormat="1" applyFont="1" applyFill="1" applyBorder="1" applyAlignment="1">
      <alignment horizontal="center" vertical="center" wrapText="1"/>
    </xf>
    <xf numFmtId="49" fontId="12" fillId="0" borderId="4" xfId="0" applyNumberFormat="1" applyFont="1" applyFill="1" applyBorder="1" applyAlignment="1">
      <alignment horizontal="center" vertical="center"/>
    </xf>
    <xf numFmtId="164" fontId="12" fillId="0" borderId="3" xfId="0" applyNumberFormat="1" applyFont="1" applyFill="1" applyBorder="1" applyAlignment="1">
      <alignment horizontal="center" vertical="center"/>
    </xf>
    <xf numFmtId="49" fontId="12" fillId="0" borderId="4" xfId="0" applyNumberFormat="1" applyFont="1" applyFill="1" applyBorder="1" applyAlignment="1">
      <alignment horizontal="center" vertical="center"/>
    </xf>
    <xf numFmtId="164" fontId="12" fillId="0" borderId="4" xfId="0" applyNumberFormat="1" applyFont="1" applyFill="1" applyBorder="1" applyAlignment="1">
      <alignment horizontal="center" vertical="center" wrapText="1"/>
    </xf>
    <xf numFmtId="164" fontId="12" fillId="0" borderId="3" xfId="0" applyNumberFormat="1" applyFont="1" applyFill="1" applyBorder="1" applyAlignment="1">
      <alignment horizontal="center" vertical="center"/>
    </xf>
    <xf numFmtId="49" fontId="12" fillId="0" borderId="4" xfId="0" applyNumberFormat="1" applyFont="1" applyFill="1" applyBorder="1" applyAlignment="1">
      <alignment horizontal="center" vertical="center"/>
    </xf>
    <xf numFmtId="164" fontId="12" fillId="0" borderId="3" xfId="0" applyNumberFormat="1" applyFont="1" applyFill="1" applyBorder="1" applyAlignment="1">
      <alignment horizontal="center" vertical="center" wrapText="1"/>
    </xf>
    <xf numFmtId="164" fontId="12" fillId="0" borderId="4" xfId="0" applyNumberFormat="1" applyFont="1" applyFill="1" applyBorder="1" applyAlignment="1">
      <alignment horizontal="center" vertical="center" wrapText="1"/>
    </xf>
    <xf numFmtId="164" fontId="12" fillId="0" borderId="3" xfId="0" applyNumberFormat="1" applyFont="1" applyFill="1" applyBorder="1" applyAlignment="1">
      <alignment horizontal="center" vertical="center"/>
    </xf>
    <xf numFmtId="164" fontId="12" fillId="0" borderId="4"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wrapText="1"/>
    </xf>
    <xf numFmtId="164" fontId="12" fillId="0" borderId="3" xfId="0" applyNumberFormat="1" applyFont="1" applyFill="1" applyBorder="1" applyAlignment="1">
      <alignment horizontal="center" vertical="center" wrapText="1"/>
    </xf>
    <xf numFmtId="164" fontId="12" fillId="0" borderId="4" xfId="0" applyNumberFormat="1" applyFont="1" applyFill="1" applyBorder="1" applyAlignment="1">
      <alignment horizontal="center" vertical="center" wrapText="1"/>
    </xf>
    <xf numFmtId="164" fontId="12" fillId="0" borderId="4" xfId="0" applyNumberFormat="1" applyFont="1" applyFill="1" applyBorder="1" applyAlignment="1">
      <alignment horizontal="center" vertical="center"/>
    </xf>
    <xf numFmtId="49" fontId="5" fillId="0" borderId="0" xfId="0" applyNumberFormat="1" applyFont="1" applyFill="1" applyBorder="1" applyAlignment="1">
      <alignment horizontal="left" vertical="center"/>
    </xf>
    <xf numFmtId="0" fontId="6" fillId="0" borderId="0" xfId="0" applyFont="1" applyFill="1" applyBorder="1"/>
    <xf numFmtId="49" fontId="5" fillId="0" borderId="2" xfId="0" applyNumberFormat="1" applyFont="1" applyFill="1" applyBorder="1" applyAlignment="1">
      <alignment horizontal="left" vertical="center"/>
    </xf>
    <xf numFmtId="0" fontId="6" fillId="0" borderId="2" xfId="0" applyFont="1" applyFill="1" applyBorder="1" applyAlignment="1">
      <alignment horizontal="left"/>
    </xf>
    <xf numFmtId="164" fontId="2" fillId="0" borderId="1" xfId="0" applyNumberFormat="1" applyFont="1" applyFill="1" applyBorder="1" applyAlignment="1">
      <alignment horizontal="center" vertical="center" wrapText="1"/>
    </xf>
    <xf numFmtId="2" fontId="8" fillId="0" borderId="1" xfId="0" applyNumberFormat="1" applyFont="1" applyFill="1" applyBorder="1" applyAlignment="1">
      <alignment horizontal="left" vertical="center" wrapText="1"/>
    </xf>
    <xf numFmtId="164" fontId="2" fillId="0" borderId="0" xfId="0" applyNumberFormat="1" applyFont="1" applyFill="1" applyBorder="1"/>
    <xf numFmtId="49" fontId="2" fillId="0" borderId="0" xfId="0" applyNumberFormat="1" applyFont="1" applyFill="1"/>
    <xf numFmtId="164" fontId="7" fillId="0" borderId="0" xfId="0" applyNumberFormat="1" applyFont="1" applyFill="1" applyAlignment="1">
      <alignment horizontal="left"/>
    </xf>
    <xf numFmtId="0" fontId="1" fillId="0" borderId="0" xfId="0" applyFont="1" applyFill="1" applyAlignment="1">
      <alignment horizontal="left" vertical="center" wrapText="1"/>
    </xf>
    <xf numFmtId="0" fontId="7" fillId="0" borderId="0" xfId="0" applyFont="1" applyFill="1" applyBorder="1" applyAlignment="1">
      <alignment horizontal="left" vertical="center" wrapText="1"/>
    </xf>
    <xf numFmtId="0" fontId="1" fillId="0" borderId="0" xfId="0" applyFont="1" applyFill="1" applyBorder="1" applyAlignment="1">
      <alignment horizontal="left" vertical="center" wrapText="1"/>
    </xf>
    <xf numFmtId="164" fontId="12" fillId="0" borderId="4" xfId="0" applyNumberFormat="1" applyFont="1" applyFill="1" applyBorder="1" applyAlignment="1">
      <alignment horizontal="center" vertical="center" wrapText="1"/>
    </xf>
    <xf numFmtId="164" fontId="12" fillId="0" borderId="4" xfId="0" applyNumberFormat="1" applyFont="1" applyFill="1" applyBorder="1" applyAlignment="1">
      <alignment horizontal="center" vertical="center"/>
    </xf>
    <xf numFmtId="164" fontId="12" fillId="0" borderId="4" xfId="0" applyNumberFormat="1" applyFont="1" applyFill="1" applyBorder="1" applyAlignment="1">
      <alignment horizontal="center" vertical="center" wrapText="1"/>
    </xf>
    <xf numFmtId="164" fontId="12" fillId="0" borderId="3" xfId="0" applyNumberFormat="1" applyFont="1" applyFill="1" applyBorder="1" applyAlignment="1">
      <alignment horizontal="center" vertical="center" wrapText="1"/>
    </xf>
    <xf numFmtId="164" fontId="12" fillId="0" borderId="4" xfId="0" applyNumberFormat="1" applyFont="1" applyFill="1" applyBorder="1" applyAlignment="1">
      <alignment horizontal="center" vertical="center" wrapText="1"/>
    </xf>
    <xf numFmtId="164" fontId="12" fillId="0" borderId="4" xfId="0" applyNumberFormat="1" applyFont="1" applyFill="1" applyBorder="1" applyAlignment="1">
      <alignment horizontal="center" vertical="center"/>
    </xf>
    <xf numFmtId="0" fontId="11" fillId="0" borderId="4" xfId="0" applyFont="1" applyFill="1" applyBorder="1" applyAlignment="1">
      <alignment horizontal="left" vertical="center" wrapText="1"/>
    </xf>
    <xf numFmtId="0" fontId="11" fillId="0" borderId="5" xfId="0" applyFont="1" applyFill="1" applyBorder="1" applyAlignment="1">
      <alignment horizontal="left" vertical="center" wrapText="1"/>
    </xf>
    <xf numFmtId="49" fontId="12" fillId="0" borderId="4" xfId="0" applyNumberFormat="1" applyFont="1" applyFill="1" applyBorder="1" applyAlignment="1">
      <alignment horizontal="center" vertical="center"/>
    </xf>
    <xf numFmtId="0" fontId="6" fillId="0" borderId="0" xfId="0" applyFont="1" applyFill="1" applyBorder="1"/>
    <xf numFmtId="164" fontId="12" fillId="0" borderId="4" xfId="0" applyNumberFormat="1" applyFont="1" applyFill="1" applyBorder="1" applyAlignment="1">
      <alignment horizontal="center" vertical="center" wrapText="1"/>
    </xf>
    <xf numFmtId="164" fontId="12" fillId="0" borderId="3" xfId="0" applyNumberFormat="1" applyFont="1" applyFill="1" applyBorder="1" applyAlignment="1">
      <alignment horizontal="center" vertical="center"/>
    </xf>
    <xf numFmtId="0" fontId="11" fillId="0" borderId="3" xfId="0" applyFont="1" applyFill="1" applyBorder="1" applyAlignment="1">
      <alignment vertical="center" wrapText="1"/>
    </xf>
    <xf numFmtId="0" fontId="11" fillId="0" borderId="1" xfId="0" applyFont="1" applyFill="1" applyBorder="1" applyAlignment="1">
      <alignment horizontal="left" vertical="center" wrapText="1"/>
    </xf>
    <xf numFmtId="0" fontId="11" fillId="0" borderId="4" xfId="0" applyFont="1" applyFill="1" applyBorder="1" applyAlignment="1">
      <alignment vertical="center" wrapText="1"/>
    </xf>
    <xf numFmtId="0" fontId="11" fillId="0" borderId="3" xfId="0" applyFont="1" applyFill="1" applyBorder="1" applyAlignment="1">
      <alignment vertical="center" wrapText="1"/>
    </xf>
    <xf numFmtId="0" fontId="11" fillId="0" borderId="4" xfId="0" applyFont="1" applyFill="1" applyBorder="1" applyAlignment="1">
      <alignment vertical="center" wrapText="1"/>
    </xf>
    <xf numFmtId="0" fontId="11" fillId="0" borderId="3" xfId="0" applyNumberFormat="1" applyFont="1" applyFill="1" applyBorder="1" applyAlignment="1">
      <alignment vertical="center" wrapText="1"/>
    </xf>
    <xf numFmtId="0" fontId="11" fillId="0" borderId="1" xfId="0" applyNumberFormat="1" applyFont="1" applyFill="1" applyBorder="1" applyAlignment="1">
      <alignment horizontal="left" vertical="center" wrapText="1"/>
    </xf>
    <xf numFmtId="49" fontId="11" fillId="0" borderId="1" xfId="0" applyNumberFormat="1" applyFont="1" applyFill="1" applyBorder="1" applyAlignment="1">
      <alignment horizontal="left" vertical="center" wrapText="1"/>
    </xf>
    <xf numFmtId="0" fontId="11" fillId="0" borderId="1" xfId="0" applyNumberFormat="1" applyFont="1" applyFill="1" applyBorder="1" applyAlignment="1">
      <alignment vertical="center" wrapText="1"/>
    </xf>
    <xf numFmtId="0" fontId="11" fillId="0" borderId="1" xfId="0" applyFont="1" applyFill="1" applyBorder="1" applyAlignment="1">
      <alignment horizontal="left" vertical="center" wrapText="1"/>
    </xf>
    <xf numFmtId="0" fontId="11" fillId="0" borderId="4" xfId="0" applyFont="1" applyFill="1" applyBorder="1" applyAlignment="1">
      <alignment vertical="center" wrapText="1"/>
    </xf>
    <xf numFmtId="0" fontId="11" fillId="0" borderId="3"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18" fillId="0" borderId="4" xfId="0" applyFont="1" applyFill="1" applyBorder="1" applyAlignment="1">
      <alignment horizontal="left" vertical="center" wrapText="1"/>
    </xf>
    <xf numFmtId="0" fontId="14" fillId="0" borderId="1" xfId="0" applyNumberFormat="1" applyFont="1" applyFill="1" applyBorder="1" applyAlignment="1">
      <alignment horizontal="center" vertical="center" wrapText="1"/>
    </xf>
    <xf numFmtId="0" fontId="11" fillId="0" borderId="5" xfId="0" applyFont="1" applyFill="1" applyBorder="1" applyAlignment="1">
      <alignment horizontal="left" vertical="center" wrapText="1"/>
    </xf>
    <xf numFmtId="49" fontId="12" fillId="0" borderId="3" xfId="0" applyNumberFormat="1" applyFont="1" applyFill="1" applyBorder="1" applyAlignment="1">
      <alignment horizontal="center" vertical="center"/>
    </xf>
    <xf numFmtId="49" fontId="12" fillId="0" borderId="5" xfId="0" applyNumberFormat="1" applyFont="1" applyFill="1" applyBorder="1" applyAlignment="1">
      <alignment horizontal="center" vertical="center"/>
    </xf>
    <xf numFmtId="49" fontId="12" fillId="0" borderId="4" xfId="0" applyNumberFormat="1" applyFont="1" applyFill="1" applyBorder="1" applyAlignment="1">
      <alignment horizontal="center" vertical="center"/>
    </xf>
    <xf numFmtId="49" fontId="5" fillId="0" borderId="0" xfId="0" applyNumberFormat="1" applyFont="1" applyFill="1" applyBorder="1" applyAlignment="1">
      <alignment horizontal="left" vertical="center"/>
    </xf>
    <xf numFmtId="0" fontId="6" fillId="0" borderId="0" xfId="0" applyFont="1" applyFill="1" applyBorder="1"/>
    <xf numFmtId="49" fontId="14" fillId="0" borderId="1" xfId="0" applyNumberFormat="1" applyFont="1" applyFill="1" applyBorder="1" applyAlignment="1">
      <alignment horizontal="center" vertical="center"/>
    </xf>
    <xf numFmtId="0" fontId="7" fillId="0" borderId="0" xfId="0" applyFont="1" applyFill="1" applyBorder="1" applyAlignment="1">
      <alignment horizontal="left"/>
    </xf>
    <xf numFmtId="0" fontId="11" fillId="0" borderId="3" xfId="0" applyNumberFormat="1" applyFont="1" applyFill="1" applyBorder="1" applyAlignment="1">
      <alignment horizontal="left" vertical="center" wrapText="1"/>
    </xf>
    <xf numFmtId="0" fontId="11" fillId="0" borderId="5" xfId="0" applyNumberFormat="1" applyFont="1" applyFill="1" applyBorder="1" applyAlignment="1">
      <alignment horizontal="left" vertical="center" wrapText="1"/>
    </xf>
    <xf numFmtId="0" fontId="11" fillId="0" borderId="9" xfId="0" applyFont="1" applyFill="1" applyBorder="1" applyAlignment="1">
      <alignment horizontal="left" wrapText="1"/>
    </xf>
    <xf numFmtId="0" fontId="18" fillId="0" borderId="10" xfId="0" applyFont="1" applyFill="1" applyBorder="1" applyAlignment="1">
      <alignment horizontal="left" wrapText="1"/>
    </xf>
    <xf numFmtId="49" fontId="4" fillId="0" borderId="1" xfId="0" applyNumberFormat="1" applyFont="1" applyFill="1" applyBorder="1" applyAlignment="1">
      <alignment horizontal="center" vertical="center" wrapText="1"/>
    </xf>
    <xf numFmtId="0" fontId="14" fillId="0" borderId="6" xfId="0" applyFont="1" applyFill="1" applyBorder="1" applyAlignment="1">
      <alignment horizontal="center"/>
    </xf>
    <xf numFmtId="0" fontId="12" fillId="0" borderId="6" xfId="0" applyFont="1" applyFill="1" applyBorder="1" applyAlignment="1">
      <alignment horizontal="center"/>
    </xf>
    <xf numFmtId="49" fontId="14" fillId="0" borderId="1" xfId="0" applyNumberFormat="1" applyFont="1" applyFill="1" applyBorder="1" applyAlignment="1">
      <alignment horizontal="center" vertical="center" wrapText="1"/>
    </xf>
    <xf numFmtId="0" fontId="20" fillId="0" borderId="0" xfId="1" applyNumberFormat="1" applyFont="1" applyBorder="1" applyAlignment="1">
      <alignment horizontal="left" wrapText="1"/>
    </xf>
    <xf numFmtId="164" fontId="12" fillId="0" borderId="3" xfId="0" applyNumberFormat="1" applyFont="1" applyFill="1" applyBorder="1" applyAlignment="1">
      <alignment horizontal="center" vertical="center" wrapText="1"/>
    </xf>
    <xf numFmtId="164" fontId="12" fillId="0" borderId="5" xfId="0" applyNumberFormat="1" applyFont="1" applyFill="1" applyBorder="1" applyAlignment="1">
      <alignment horizontal="center" vertical="center" wrapText="1"/>
    </xf>
    <xf numFmtId="164" fontId="12" fillId="0" borderId="4" xfId="0" applyNumberFormat="1" applyFont="1" applyFill="1" applyBorder="1" applyAlignment="1">
      <alignment horizontal="center" vertical="center" wrapText="1"/>
    </xf>
    <xf numFmtId="164" fontId="12" fillId="0" borderId="3" xfId="0" applyNumberFormat="1" applyFont="1" applyFill="1" applyBorder="1" applyAlignment="1">
      <alignment horizontal="center" vertical="center"/>
    </xf>
    <xf numFmtId="164" fontId="12" fillId="0" borderId="5" xfId="0" applyNumberFormat="1" applyFont="1" applyFill="1" applyBorder="1" applyAlignment="1">
      <alignment horizontal="center" vertical="center"/>
    </xf>
    <xf numFmtId="164" fontId="12" fillId="0" borderId="4" xfId="0" applyNumberFormat="1" applyFont="1" applyFill="1" applyBorder="1" applyAlignment="1">
      <alignment horizontal="center" vertical="center"/>
    </xf>
    <xf numFmtId="0" fontId="14" fillId="0" borderId="7" xfId="0" applyNumberFormat="1" applyFont="1" applyFill="1" applyBorder="1" applyAlignment="1">
      <alignment horizontal="center" vertical="center" wrapText="1"/>
    </xf>
    <xf numFmtId="0" fontId="14" fillId="0" borderId="6" xfId="0" applyNumberFormat="1" applyFont="1" applyFill="1" applyBorder="1" applyAlignment="1">
      <alignment horizontal="center" vertical="center" wrapText="1"/>
    </xf>
    <xf numFmtId="0" fontId="14" fillId="0" borderId="8" xfId="0" applyNumberFormat="1" applyFont="1" applyFill="1" applyBorder="1" applyAlignment="1">
      <alignment horizontal="center" vertical="center" wrapText="1"/>
    </xf>
    <xf numFmtId="0" fontId="7" fillId="2" borderId="0" xfId="0" applyFont="1" applyFill="1" applyBorder="1" applyAlignment="1">
      <alignment horizontal="left"/>
    </xf>
    <xf numFmtId="49" fontId="5" fillId="2" borderId="0" xfId="0" applyNumberFormat="1" applyFont="1" applyFill="1" applyBorder="1" applyAlignment="1">
      <alignment horizontal="left" vertical="center"/>
    </xf>
    <xf numFmtId="0" fontId="6" fillId="2" borderId="0" xfId="0" applyFont="1" applyFill="1" applyBorder="1"/>
    <xf numFmtId="0" fontId="11" fillId="0" borderId="3" xfId="0" applyFont="1" applyFill="1" applyBorder="1" applyAlignment="1">
      <alignment vertical="center" wrapText="1"/>
    </xf>
    <xf numFmtId="0" fontId="11" fillId="0" borderId="5" xfId="0" applyFont="1" applyFill="1" applyBorder="1" applyAlignment="1">
      <alignment vertical="center" wrapText="1"/>
    </xf>
    <xf numFmtId="0" fontId="11" fillId="0" borderId="1" xfId="0" applyFont="1" applyFill="1" applyBorder="1" applyAlignment="1">
      <alignment horizontal="left" vertical="center" wrapText="1"/>
    </xf>
    <xf numFmtId="0" fontId="11" fillId="0" borderId="4" xfId="0" applyFont="1" applyFill="1" applyBorder="1" applyAlignment="1">
      <alignment vertical="center" wrapText="1"/>
    </xf>
    <xf numFmtId="0" fontId="7" fillId="2" borderId="0" xfId="0" applyFont="1" applyFill="1" applyBorder="1"/>
  </cellXfs>
  <cellStyles count="2">
    <cellStyle name="Обычный" xfId="0" builtinId="0"/>
    <cellStyle name="Обычный_2025"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AK144"/>
  <sheetViews>
    <sheetView tabSelected="1" view="pageBreakPreview" zoomScale="70" zoomScaleNormal="80" zoomScaleSheetLayoutView="70" workbookViewId="0">
      <pane xSplit="1" ySplit="11" topLeftCell="B95" activePane="bottomRight" state="frozen"/>
      <selection pane="topRight" activeCell="C1" sqref="C1"/>
      <selection pane="bottomLeft" activeCell="A5" sqref="A5"/>
      <selection pane="bottomRight" activeCell="E46" sqref="E46:E48"/>
    </sheetView>
  </sheetViews>
  <sheetFormatPr defaultColWidth="9.140625" defaultRowHeight="12.75"/>
  <cols>
    <col min="1" max="1" width="29.42578125" style="99" customWidth="1"/>
    <col min="2" max="2" width="13.7109375" style="1" customWidth="1"/>
    <col min="3" max="3" width="15.7109375" style="1" customWidth="1"/>
    <col min="4" max="4" width="14.140625" style="1" customWidth="1"/>
    <col min="5" max="5" width="129.7109375" style="101" customWidth="1"/>
    <col min="6" max="8" width="9.140625" style="2"/>
    <col min="9" max="9" width="10.7109375" style="2" bestFit="1" customWidth="1"/>
    <col min="10" max="10" width="112.7109375" style="2" customWidth="1"/>
    <col min="11" max="16384" width="9.140625" style="2"/>
  </cols>
  <sheetData>
    <row r="1" spans="1:5" ht="21.75" customHeight="1">
      <c r="A1" s="135" t="s">
        <v>10</v>
      </c>
      <c r="B1" s="136"/>
      <c r="C1" s="136"/>
      <c r="D1" s="136"/>
      <c r="E1" s="136"/>
    </row>
    <row r="2" spans="1:5" ht="21.75" customHeight="1">
      <c r="A2" s="92"/>
      <c r="B2" s="93"/>
      <c r="C2" s="93"/>
      <c r="D2" s="93"/>
      <c r="E2" s="113"/>
    </row>
    <row r="3" spans="1:5" ht="21.75" customHeight="1">
      <c r="A3" s="138" t="s">
        <v>39</v>
      </c>
      <c r="B3" s="138"/>
      <c r="C3" s="138"/>
      <c r="D3" s="138"/>
      <c r="E3" s="138"/>
    </row>
    <row r="4" spans="1:5" ht="21.75" customHeight="1">
      <c r="A4" s="138" t="s">
        <v>31</v>
      </c>
      <c r="B4" s="138"/>
      <c r="C4" s="138"/>
      <c r="D4" s="138"/>
      <c r="E4" s="138"/>
    </row>
    <row r="5" spans="1:5" ht="21.75" customHeight="1">
      <c r="A5" s="138" t="s">
        <v>33</v>
      </c>
      <c r="B5" s="138"/>
      <c r="C5" s="138"/>
      <c r="D5" s="138"/>
      <c r="E5" s="138"/>
    </row>
    <row r="6" spans="1:5" ht="21.75" customHeight="1">
      <c r="A6" s="138" t="s">
        <v>32</v>
      </c>
      <c r="B6" s="138"/>
      <c r="C6" s="138"/>
      <c r="D6" s="138"/>
      <c r="E6" s="138"/>
    </row>
    <row r="7" spans="1:5" ht="21.75" customHeight="1">
      <c r="A7" s="138" t="s">
        <v>34</v>
      </c>
      <c r="B7" s="138"/>
      <c r="C7" s="138"/>
      <c r="D7" s="138"/>
      <c r="E7" s="138"/>
    </row>
    <row r="8" spans="1:5" ht="21.75" customHeight="1">
      <c r="A8" s="138" t="s">
        <v>35</v>
      </c>
      <c r="B8" s="138"/>
      <c r="C8" s="138"/>
      <c r="D8" s="138"/>
      <c r="E8" s="138"/>
    </row>
    <row r="9" spans="1:5" ht="21.75" customHeight="1">
      <c r="A9" s="138" t="s">
        <v>36</v>
      </c>
      <c r="B9" s="138"/>
      <c r="C9" s="138"/>
      <c r="D9" s="138"/>
      <c r="E9" s="138"/>
    </row>
    <row r="10" spans="1:5" ht="21.75" customHeight="1">
      <c r="A10" s="94"/>
      <c r="B10" s="12"/>
      <c r="C10" s="12"/>
      <c r="D10" s="12"/>
      <c r="E10" s="95"/>
    </row>
    <row r="11" spans="1:5" ht="78.75" customHeight="1">
      <c r="A11" s="65" t="s">
        <v>0</v>
      </c>
      <c r="B11" s="96" t="s">
        <v>85</v>
      </c>
      <c r="C11" s="65" t="s">
        <v>1</v>
      </c>
      <c r="D11" s="96" t="s">
        <v>136</v>
      </c>
      <c r="E11" s="64" t="s">
        <v>2</v>
      </c>
    </row>
    <row r="12" spans="1:5" ht="18.75" customHeight="1">
      <c r="A12" s="137" t="s">
        <v>30</v>
      </c>
      <c r="B12" s="137"/>
      <c r="C12" s="137"/>
      <c r="D12" s="137"/>
      <c r="E12" s="137"/>
    </row>
    <row r="13" spans="1:5" ht="59.25" customHeight="1">
      <c r="A13" s="72" t="s">
        <v>68</v>
      </c>
      <c r="B13" s="24">
        <v>3009.2</v>
      </c>
      <c r="C13" s="87">
        <f t="shared" ref="C13:C18" si="0">D13-B13</f>
        <v>280</v>
      </c>
      <c r="D13" s="24">
        <v>3289.2</v>
      </c>
      <c r="E13" s="139" t="s">
        <v>102</v>
      </c>
    </row>
    <row r="14" spans="1:5" ht="59.25" customHeight="1">
      <c r="A14" s="72" t="s">
        <v>69</v>
      </c>
      <c r="B14" s="24">
        <v>14055.7</v>
      </c>
      <c r="C14" s="87">
        <f t="shared" si="0"/>
        <v>1780.7999999999993</v>
      </c>
      <c r="D14" s="24">
        <v>15836.5</v>
      </c>
      <c r="E14" s="140"/>
    </row>
    <row r="15" spans="1:5" ht="119.25" customHeight="1">
      <c r="A15" s="72" t="s">
        <v>70</v>
      </c>
      <c r="B15" s="24">
        <v>945.1</v>
      </c>
      <c r="C15" s="87">
        <f t="shared" si="0"/>
        <v>258.69999999999993</v>
      </c>
      <c r="D15" s="24">
        <v>1203.8</v>
      </c>
      <c r="E15" s="121" t="s">
        <v>103</v>
      </c>
    </row>
    <row r="16" spans="1:5" ht="111.75" customHeight="1">
      <c r="A16" s="72" t="s">
        <v>105</v>
      </c>
      <c r="B16" s="24">
        <v>9550.6</v>
      </c>
      <c r="C16" s="109">
        <v>-1597.3</v>
      </c>
      <c r="D16" s="24">
        <v>7953.2</v>
      </c>
      <c r="E16" s="121" t="s">
        <v>135</v>
      </c>
    </row>
    <row r="17" spans="1:5" ht="100.5" customHeight="1">
      <c r="A17" s="72" t="s">
        <v>60</v>
      </c>
      <c r="B17" s="24">
        <v>3909</v>
      </c>
      <c r="C17" s="87">
        <f t="shared" si="0"/>
        <v>156.40000000000009</v>
      </c>
      <c r="D17" s="24">
        <v>4065.4</v>
      </c>
      <c r="E17" s="122" t="s">
        <v>104</v>
      </c>
    </row>
    <row r="18" spans="1:5" ht="294.75" customHeight="1">
      <c r="A18" s="74" t="s">
        <v>66</v>
      </c>
      <c r="B18" s="24">
        <v>790</v>
      </c>
      <c r="C18" s="87">
        <f t="shared" si="0"/>
        <v>234.79999999999995</v>
      </c>
      <c r="D18" s="24">
        <v>1024.8</v>
      </c>
      <c r="E18" s="122" t="s">
        <v>153</v>
      </c>
    </row>
    <row r="19" spans="1:5" ht="43.5" customHeight="1">
      <c r="A19" s="9" t="s">
        <v>11</v>
      </c>
      <c r="B19" s="18">
        <f>SUM(B13:B18)</f>
        <v>32259.599999999999</v>
      </c>
      <c r="C19" s="18">
        <f>D19-B19</f>
        <v>1113.3000000000029</v>
      </c>
      <c r="D19" s="18">
        <f>SUM(D13:D18)</f>
        <v>33372.9</v>
      </c>
      <c r="E19" s="97"/>
    </row>
    <row r="20" spans="1:5" ht="18.75" customHeight="1">
      <c r="A20" s="137" t="s">
        <v>44</v>
      </c>
      <c r="B20" s="137"/>
      <c r="C20" s="137"/>
      <c r="D20" s="137"/>
      <c r="E20" s="137"/>
    </row>
    <row r="21" spans="1:5" ht="78" customHeight="1">
      <c r="A21" s="65" t="s">
        <v>0</v>
      </c>
      <c r="B21" s="96" t="s">
        <v>85</v>
      </c>
      <c r="C21" s="65" t="s">
        <v>1</v>
      </c>
      <c r="D21" s="96" t="s">
        <v>136</v>
      </c>
      <c r="E21" s="64" t="s">
        <v>2</v>
      </c>
    </row>
    <row r="22" spans="1:5" ht="85.5" customHeight="1">
      <c r="A22" s="66" t="s">
        <v>56</v>
      </c>
      <c r="B22" s="24">
        <v>8281.2999999999993</v>
      </c>
      <c r="C22" s="86">
        <f t="shared" ref="C22:C26" si="1">D22-B22</f>
        <v>149.30000000000109</v>
      </c>
      <c r="D22" s="24">
        <v>8430.6</v>
      </c>
      <c r="E22" s="127" t="s">
        <v>154</v>
      </c>
    </row>
    <row r="23" spans="1:5" ht="85.5" customHeight="1">
      <c r="A23" s="66" t="s">
        <v>81</v>
      </c>
      <c r="B23" s="24">
        <v>530.1</v>
      </c>
      <c r="C23" s="86">
        <f t="shared" si="1"/>
        <v>243.69999999999993</v>
      </c>
      <c r="D23" s="24">
        <v>773.8</v>
      </c>
      <c r="E23" s="128"/>
    </row>
    <row r="24" spans="1:5" ht="120" customHeight="1">
      <c r="A24" s="51" t="s">
        <v>137</v>
      </c>
      <c r="B24" s="24">
        <v>0</v>
      </c>
      <c r="C24" s="86">
        <f t="shared" si="1"/>
        <v>146.9</v>
      </c>
      <c r="D24" s="24">
        <v>146.9</v>
      </c>
      <c r="E24" s="126" t="s">
        <v>152</v>
      </c>
    </row>
    <row r="25" spans="1:5" ht="59.25" customHeight="1">
      <c r="A25" s="51" t="s">
        <v>5</v>
      </c>
      <c r="B25" s="90">
        <v>2494.9</v>
      </c>
      <c r="C25" s="86">
        <f t="shared" si="1"/>
        <v>300</v>
      </c>
      <c r="D25" s="85">
        <v>2794.9</v>
      </c>
      <c r="E25" s="118" t="s">
        <v>138</v>
      </c>
    </row>
    <row r="26" spans="1:5" ht="129.75" customHeight="1">
      <c r="A26" s="112" t="s">
        <v>43</v>
      </c>
      <c r="B26" s="114">
        <v>2239.6</v>
      </c>
      <c r="C26" s="115">
        <f t="shared" si="1"/>
        <v>725.5</v>
      </c>
      <c r="D26" s="114">
        <v>2965.1</v>
      </c>
      <c r="E26" s="118" t="s">
        <v>141</v>
      </c>
    </row>
    <row r="27" spans="1:5" ht="59.25" customHeight="1">
      <c r="A27" s="112" t="s">
        <v>140</v>
      </c>
      <c r="B27" s="90">
        <v>2386.1</v>
      </c>
      <c r="C27" s="86">
        <f t="shared" ref="C27:C32" si="2">D27-B27</f>
        <v>113</v>
      </c>
      <c r="D27" s="85">
        <v>2499.1</v>
      </c>
      <c r="E27" s="118" t="s">
        <v>139</v>
      </c>
    </row>
    <row r="28" spans="1:5" ht="100.5" customHeight="1">
      <c r="A28" s="112" t="s">
        <v>142</v>
      </c>
      <c r="B28" s="114">
        <v>471.4</v>
      </c>
      <c r="C28" s="115">
        <f t="shared" si="2"/>
        <v>45</v>
      </c>
      <c r="D28" s="114">
        <v>516.4</v>
      </c>
      <c r="E28" s="118" t="s">
        <v>143</v>
      </c>
    </row>
    <row r="29" spans="1:5" ht="88.5" customHeight="1">
      <c r="A29" s="112" t="s">
        <v>144</v>
      </c>
      <c r="B29" s="114">
        <v>4017.5</v>
      </c>
      <c r="C29" s="115">
        <f t="shared" si="2"/>
        <v>985.10000000000036</v>
      </c>
      <c r="D29" s="114">
        <v>5002.6000000000004</v>
      </c>
      <c r="E29" s="126" t="s">
        <v>155</v>
      </c>
    </row>
    <row r="30" spans="1:5" ht="102" customHeight="1">
      <c r="A30" s="112" t="s">
        <v>145</v>
      </c>
      <c r="B30" s="90">
        <v>0</v>
      </c>
      <c r="C30" s="86">
        <f t="shared" si="2"/>
        <v>52</v>
      </c>
      <c r="D30" s="114">
        <v>52</v>
      </c>
      <c r="E30" s="125" t="s">
        <v>156</v>
      </c>
    </row>
    <row r="31" spans="1:5" ht="144.75" customHeight="1">
      <c r="A31" s="83" t="s">
        <v>83</v>
      </c>
      <c r="B31" s="90">
        <v>1423.8</v>
      </c>
      <c r="C31" s="86">
        <f t="shared" si="2"/>
        <v>1002.8</v>
      </c>
      <c r="D31" s="85">
        <v>2426.6</v>
      </c>
      <c r="E31" s="111" t="s">
        <v>146</v>
      </c>
    </row>
    <row r="32" spans="1:5" ht="90.75" customHeight="1">
      <c r="A32" s="83" t="s">
        <v>76</v>
      </c>
      <c r="B32" s="90">
        <v>1552</v>
      </c>
      <c r="C32" s="86">
        <f t="shared" si="2"/>
        <v>859.09999999999991</v>
      </c>
      <c r="D32" s="85">
        <v>2411.1</v>
      </c>
      <c r="E32" s="119" t="s">
        <v>148</v>
      </c>
    </row>
    <row r="33" spans="1:37" s="7" customFormat="1" ht="61.5" customHeight="1">
      <c r="A33" s="66" t="s">
        <v>58</v>
      </c>
      <c r="B33" s="24">
        <v>208.3</v>
      </c>
      <c r="C33" s="86">
        <f t="shared" ref="C33" si="3">D33-B33</f>
        <v>58.899999999999977</v>
      </c>
      <c r="D33" s="24">
        <v>267.2</v>
      </c>
      <c r="E33" s="67" t="s">
        <v>147</v>
      </c>
    </row>
    <row r="34" spans="1:37" ht="81.75" customHeight="1">
      <c r="A34" s="88" t="s">
        <v>45</v>
      </c>
      <c r="B34" s="18">
        <f>SUM(B22:B33)</f>
        <v>23605</v>
      </c>
      <c r="C34" s="18">
        <f>D34-B34</f>
        <v>4681.2999999999993</v>
      </c>
      <c r="D34" s="18">
        <f>SUM(D22:D33)</f>
        <v>28286.3</v>
      </c>
      <c r="E34" s="27"/>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row>
    <row r="35" spans="1:37" ht="55.5" customHeight="1">
      <c r="A35" s="130" t="s">
        <v>8</v>
      </c>
      <c r="B35" s="130"/>
      <c r="C35" s="130"/>
      <c r="D35" s="130"/>
      <c r="E35" s="130"/>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row>
    <row r="36" spans="1:37" ht="76.5" customHeight="1">
      <c r="A36" s="65" t="s">
        <v>0</v>
      </c>
      <c r="B36" s="96" t="s">
        <v>85</v>
      </c>
      <c r="C36" s="65" t="s">
        <v>1</v>
      </c>
      <c r="D36" s="96" t="s">
        <v>136</v>
      </c>
      <c r="E36" s="64" t="s">
        <v>2</v>
      </c>
    </row>
    <row r="37" spans="1:37" ht="37.5">
      <c r="A37" s="50" t="s">
        <v>5</v>
      </c>
      <c r="B37" s="89">
        <v>2494.9</v>
      </c>
      <c r="C37" s="36">
        <f t="shared" ref="C37:C46" si="4">D37-B37</f>
        <v>-1785.7</v>
      </c>
      <c r="D37" s="107">
        <v>709.2</v>
      </c>
      <c r="E37" s="123" t="s">
        <v>130</v>
      </c>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row>
    <row r="38" spans="1:37" ht="107.25" customHeight="1">
      <c r="A38" s="50" t="s">
        <v>61</v>
      </c>
      <c r="B38" s="89">
        <v>245</v>
      </c>
      <c r="C38" s="36">
        <f t="shared" si="4"/>
        <v>3</v>
      </c>
      <c r="D38" s="84">
        <v>248</v>
      </c>
      <c r="E38" s="121" t="s">
        <v>157</v>
      </c>
      <c r="F38" s="6" t="s">
        <v>62</v>
      </c>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row>
    <row r="39" spans="1:37" ht="67.5" customHeight="1">
      <c r="A39" s="50" t="s">
        <v>106</v>
      </c>
      <c r="B39" s="107">
        <v>65.099999999999994</v>
      </c>
      <c r="C39" s="36">
        <f t="shared" si="4"/>
        <v>323</v>
      </c>
      <c r="D39" s="107">
        <v>388.1</v>
      </c>
      <c r="E39" s="121" t="s">
        <v>158</v>
      </c>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row>
    <row r="40" spans="1:37" ht="81" customHeight="1">
      <c r="A40" s="50" t="s">
        <v>99</v>
      </c>
      <c r="B40" s="24">
        <v>0</v>
      </c>
      <c r="C40" s="36">
        <f t="shared" si="4"/>
        <v>160.80000000000001</v>
      </c>
      <c r="D40" s="24">
        <v>160.80000000000001</v>
      </c>
      <c r="E40" s="124" t="s">
        <v>100</v>
      </c>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row>
    <row r="41" spans="1:37" ht="72.75" customHeight="1">
      <c r="A41" s="50" t="s">
        <v>82</v>
      </c>
      <c r="B41" s="24">
        <v>0.2</v>
      </c>
      <c r="C41" s="36">
        <f t="shared" si="4"/>
        <v>10</v>
      </c>
      <c r="D41" s="24">
        <v>10.199999999999999</v>
      </c>
      <c r="E41" s="121" t="s">
        <v>101</v>
      </c>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row>
    <row r="42" spans="1:37" ht="72.75" customHeight="1">
      <c r="A42" s="50" t="s">
        <v>128</v>
      </c>
      <c r="B42" s="24">
        <v>0</v>
      </c>
      <c r="C42" s="36">
        <f t="shared" si="4"/>
        <v>393.9</v>
      </c>
      <c r="D42" s="24">
        <v>393.9</v>
      </c>
      <c r="E42" s="121" t="s">
        <v>129</v>
      </c>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row>
    <row r="43" spans="1:37" ht="163.5" customHeight="1">
      <c r="A43" s="50" t="s">
        <v>88</v>
      </c>
      <c r="B43" s="24">
        <v>0</v>
      </c>
      <c r="C43" s="36">
        <f t="shared" si="4"/>
        <v>20</v>
      </c>
      <c r="D43" s="24">
        <v>20</v>
      </c>
      <c r="E43" s="121" t="s">
        <v>159</v>
      </c>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row>
    <row r="44" spans="1:37" ht="240.75" customHeight="1">
      <c r="A44" s="50" t="s">
        <v>80</v>
      </c>
      <c r="B44" s="24">
        <v>94.9</v>
      </c>
      <c r="C44" s="36">
        <f t="shared" si="4"/>
        <v>256.60000000000002</v>
      </c>
      <c r="D44" s="24">
        <v>351.5</v>
      </c>
      <c r="E44" s="124" t="s">
        <v>163</v>
      </c>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row>
    <row r="45" spans="1:37" ht="197.25" customHeight="1">
      <c r="A45" s="22" t="s">
        <v>78</v>
      </c>
      <c r="B45" s="24">
        <v>283.8</v>
      </c>
      <c r="C45" s="36">
        <f t="shared" si="4"/>
        <v>138.5</v>
      </c>
      <c r="D45" s="24">
        <v>422.3</v>
      </c>
      <c r="E45" s="124" t="s">
        <v>107</v>
      </c>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row>
    <row r="46" spans="1:37" ht="141" customHeight="1">
      <c r="A46" s="132" t="s">
        <v>46</v>
      </c>
      <c r="B46" s="148">
        <v>1560</v>
      </c>
      <c r="C46" s="151">
        <f t="shared" si="4"/>
        <v>300</v>
      </c>
      <c r="D46" s="148">
        <v>1860</v>
      </c>
      <c r="E46" s="139" t="s">
        <v>160</v>
      </c>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row>
    <row r="47" spans="1:37" ht="123" customHeight="1">
      <c r="A47" s="133"/>
      <c r="B47" s="149"/>
      <c r="C47" s="152"/>
      <c r="D47" s="149"/>
      <c r="E47" s="140"/>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row>
    <row r="48" spans="1:37" ht="148.5" customHeight="1">
      <c r="A48" s="133"/>
      <c r="B48" s="149"/>
      <c r="C48" s="152"/>
      <c r="D48" s="149"/>
      <c r="E48" s="140"/>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row>
    <row r="49" spans="1:37" ht="138" customHeight="1">
      <c r="A49" s="134"/>
      <c r="B49" s="150"/>
      <c r="C49" s="153"/>
      <c r="D49" s="150"/>
      <c r="E49" s="45" t="s">
        <v>149</v>
      </c>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row>
    <row r="50" spans="1:37" ht="102" customHeight="1">
      <c r="A50" s="51" t="s">
        <v>6</v>
      </c>
      <c r="B50" s="46">
        <v>795</v>
      </c>
      <c r="C50" s="36">
        <f>D50-B50</f>
        <v>180</v>
      </c>
      <c r="D50" s="46">
        <v>975</v>
      </c>
      <c r="E50" s="110" t="s">
        <v>108</v>
      </c>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row>
    <row r="51" spans="1:37" s="49" customFormat="1" ht="36.75" customHeight="1">
      <c r="A51" s="88" t="s">
        <v>12</v>
      </c>
      <c r="B51" s="20">
        <f>SUM(B37:B50)</f>
        <v>5538.9</v>
      </c>
      <c r="C51" s="18">
        <v>0</v>
      </c>
      <c r="D51" s="20">
        <f>SUM(D37:D50)</f>
        <v>5539</v>
      </c>
      <c r="E51" s="47"/>
      <c r="F51" s="48"/>
      <c r="G51" s="48"/>
      <c r="H51" s="48"/>
      <c r="I51" s="48"/>
      <c r="J51" s="48"/>
      <c r="K51" s="48"/>
      <c r="L51" s="48"/>
      <c r="M51" s="48"/>
      <c r="N51" s="48"/>
      <c r="O51" s="48"/>
      <c r="P51" s="48"/>
      <c r="Q51" s="48"/>
      <c r="R51" s="48"/>
      <c r="S51" s="48"/>
      <c r="T51" s="48"/>
      <c r="U51" s="48"/>
      <c r="V51" s="48"/>
      <c r="W51" s="48"/>
      <c r="X51" s="48"/>
      <c r="Y51" s="48"/>
      <c r="Z51" s="48"/>
      <c r="AA51" s="48"/>
      <c r="AB51" s="48"/>
      <c r="AC51" s="48"/>
      <c r="AD51" s="48"/>
      <c r="AE51" s="48"/>
      <c r="AF51" s="48"/>
      <c r="AG51" s="48"/>
      <c r="AH51" s="48"/>
      <c r="AI51" s="48"/>
      <c r="AJ51" s="48"/>
      <c r="AK51" s="48"/>
    </row>
    <row r="52" spans="1:37" ht="62.25" customHeight="1">
      <c r="A52" s="130" t="s">
        <v>37</v>
      </c>
      <c r="B52" s="130"/>
      <c r="C52" s="130"/>
      <c r="D52" s="130"/>
      <c r="E52" s="130"/>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row>
    <row r="53" spans="1:37" ht="81.75" customHeight="1">
      <c r="A53" s="65" t="s">
        <v>0</v>
      </c>
      <c r="B53" s="96" t="s">
        <v>85</v>
      </c>
      <c r="C53" s="65" t="s">
        <v>1</v>
      </c>
      <c r="D53" s="96" t="s">
        <v>136</v>
      </c>
      <c r="E53" s="64" t="s">
        <v>2</v>
      </c>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row>
    <row r="54" spans="1:37" ht="108.75" customHeight="1">
      <c r="A54" s="22" t="s">
        <v>4</v>
      </c>
      <c r="B54" s="24">
        <v>1072.5999999999999</v>
      </c>
      <c r="C54" s="36">
        <f t="shared" ref="C54:C55" si="5">D54-B54</f>
        <v>-555.79999999999995</v>
      </c>
      <c r="D54" s="24">
        <v>516.79999999999995</v>
      </c>
      <c r="E54" s="117" t="s">
        <v>109</v>
      </c>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row>
    <row r="55" spans="1:37" ht="140.25" customHeight="1">
      <c r="A55" s="22" t="s">
        <v>57</v>
      </c>
      <c r="B55" s="89">
        <v>33835</v>
      </c>
      <c r="C55" s="36">
        <f t="shared" si="5"/>
        <v>555.80000000000291</v>
      </c>
      <c r="D55" s="84">
        <v>34390.800000000003</v>
      </c>
      <c r="E55" s="117" t="s">
        <v>110</v>
      </c>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row>
    <row r="56" spans="1:37" s="7" customFormat="1" ht="35.25" customHeight="1">
      <c r="A56" s="9" t="s">
        <v>13</v>
      </c>
      <c r="B56" s="18">
        <f>SUM(B54:B55)</f>
        <v>34907.599999999999</v>
      </c>
      <c r="C56" s="18">
        <f>D56-B56</f>
        <v>0</v>
      </c>
      <c r="D56" s="18">
        <f>SUM(D54:D55)</f>
        <v>34907.600000000006</v>
      </c>
      <c r="E56" s="28"/>
      <c r="F56" s="8"/>
      <c r="G56" s="8"/>
      <c r="H56" s="8"/>
      <c r="I56" s="8"/>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row>
    <row r="57" spans="1:37" s="7" customFormat="1" ht="32.25" hidden="1" customHeight="1">
      <c r="A57" s="137" t="s">
        <v>38</v>
      </c>
      <c r="B57" s="137"/>
      <c r="C57" s="137"/>
      <c r="D57" s="137"/>
      <c r="E57" s="137"/>
      <c r="F57" s="8"/>
      <c r="G57" s="8"/>
      <c r="H57" s="8"/>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row>
    <row r="58" spans="1:37" ht="78.75" hidden="1" customHeight="1">
      <c r="A58" s="65" t="s">
        <v>0</v>
      </c>
      <c r="B58" s="96" t="s">
        <v>85</v>
      </c>
      <c r="C58" s="65" t="s">
        <v>1</v>
      </c>
      <c r="D58" s="96" t="s">
        <v>86</v>
      </c>
      <c r="E58" s="64" t="s">
        <v>2</v>
      </c>
    </row>
    <row r="59" spans="1:37" s="7" customFormat="1" ht="60" hidden="1" customHeight="1">
      <c r="A59" s="83" t="s">
        <v>7</v>
      </c>
      <c r="B59" s="90"/>
      <c r="C59" s="87">
        <f t="shared" ref="C59:C76" si="6">D59-B59</f>
        <v>0</v>
      </c>
      <c r="D59" s="85"/>
      <c r="E59" s="67" t="s">
        <v>111</v>
      </c>
      <c r="F59" s="8"/>
      <c r="G59" s="8"/>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row>
    <row r="60" spans="1:37" s="7" customFormat="1" ht="84" hidden="1" customHeight="1">
      <c r="A60" s="83"/>
      <c r="B60" s="90"/>
      <c r="C60" s="91">
        <f t="shared" si="6"/>
        <v>0</v>
      </c>
      <c r="D60" s="85"/>
      <c r="E60" s="116"/>
      <c r="F60" s="8"/>
      <c r="G60" s="8"/>
      <c r="H60" s="8"/>
      <c r="I60" s="8"/>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row>
    <row r="61" spans="1:37" s="7" customFormat="1" ht="33.75" hidden="1" customHeight="1">
      <c r="A61" s="9" t="s">
        <v>13</v>
      </c>
      <c r="B61" s="18">
        <f>SUM(B59:B60)</f>
        <v>0</v>
      </c>
      <c r="C61" s="18">
        <f>D61-B61</f>
        <v>0</v>
      </c>
      <c r="D61" s="18">
        <f>SUM(D59:D60)</f>
        <v>0</v>
      </c>
      <c r="E61" s="28"/>
      <c r="F61" s="8"/>
      <c r="G61" s="8"/>
      <c r="H61" s="8"/>
      <c r="I61" s="8"/>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row>
    <row r="62" spans="1:37" s="7" customFormat="1" ht="51.75" customHeight="1">
      <c r="A62" s="154" t="s">
        <v>42</v>
      </c>
      <c r="B62" s="155"/>
      <c r="C62" s="155"/>
      <c r="D62" s="155"/>
      <c r="E62" s="156"/>
      <c r="F62" s="8"/>
      <c r="G62" s="8"/>
      <c r="H62" s="8"/>
      <c r="I62" s="8"/>
      <c r="J62" s="8"/>
      <c r="K62" s="8"/>
      <c r="L62" s="8"/>
      <c r="M62" s="8"/>
      <c r="N62" s="8"/>
      <c r="O62" s="8"/>
      <c r="P62" s="8"/>
      <c r="Q62" s="8"/>
      <c r="R62" s="8"/>
      <c r="S62" s="8"/>
      <c r="T62" s="8"/>
      <c r="U62" s="8"/>
      <c r="V62" s="8"/>
      <c r="W62" s="8"/>
      <c r="X62" s="8"/>
      <c r="Y62" s="8"/>
      <c r="Z62" s="8"/>
      <c r="AA62" s="8"/>
      <c r="AB62" s="8"/>
      <c r="AC62" s="8"/>
      <c r="AD62" s="8"/>
      <c r="AE62" s="8"/>
      <c r="AF62" s="8"/>
      <c r="AG62" s="8"/>
      <c r="AH62" s="8"/>
      <c r="AI62" s="8"/>
      <c r="AJ62" s="8"/>
      <c r="AK62" s="8"/>
    </row>
    <row r="63" spans="1:37" ht="78.75" customHeight="1">
      <c r="A63" s="65" t="s">
        <v>0</v>
      </c>
      <c r="B63" s="96" t="s">
        <v>85</v>
      </c>
      <c r="C63" s="65" t="s">
        <v>1</v>
      </c>
      <c r="D63" s="96" t="s">
        <v>136</v>
      </c>
      <c r="E63" s="37" t="s">
        <v>2</v>
      </c>
    </row>
    <row r="64" spans="1:37" s="7" customFormat="1" ht="122.25" customHeight="1">
      <c r="A64" s="83" t="s">
        <v>43</v>
      </c>
      <c r="B64" s="90">
        <v>2239.6</v>
      </c>
      <c r="C64" s="87">
        <f t="shared" si="6"/>
        <v>-1734.8999999999999</v>
      </c>
      <c r="D64" s="85">
        <v>504.7</v>
      </c>
      <c r="E64" s="67" t="s">
        <v>114</v>
      </c>
      <c r="F64" s="8"/>
      <c r="G64" s="8"/>
      <c r="H64" s="8"/>
      <c r="I64" s="8"/>
      <c r="J64" s="8"/>
      <c r="K64" s="8"/>
      <c r="L64" s="8"/>
      <c r="M64" s="8"/>
      <c r="N64" s="8"/>
      <c r="O64" s="8"/>
      <c r="P64" s="8"/>
      <c r="Q64" s="8"/>
      <c r="R64" s="8"/>
      <c r="S64" s="8"/>
      <c r="T64" s="8"/>
      <c r="U64" s="8"/>
      <c r="V64" s="8"/>
      <c r="W64" s="8"/>
      <c r="X64" s="8"/>
      <c r="Y64" s="8"/>
      <c r="Z64" s="8"/>
      <c r="AA64" s="8"/>
      <c r="AB64" s="8"/>
      <c r="AC64" s="8"/>
      <c r="AD64" s="8"/>
      <c r="AE64" s="8"/>
      <c r="AF64" s="8"/>
      <c r="AG64" s="8"/>
      <c r="AH64" s="8"/>
      <c r="AI64" s="8"/>
      <c r="AJ64" s="8"/>
      <c r="AK64" s="8"/>
    </row>
    <row r="65" spans="1:37" s="7" customFormat="1" ht="70.5" customHeight="1">
      <c r="A65" s="83" t="s">
        <v>49</v>
      </c>
      <c r="B65" s="90">
        <v>363.9</v>
      </c>
      <c r="C65" s="87">
        <f t="shared" si="6"/>
        <v>187.39999999999998</v>
      </c>
      <c r="D65" s="85">
        <v>551.29999999999995</v>
      </c>
      <c r="E65" s="127" t="s">
        <v>125</v>
      </c>
      <c r="F65" s="8"/>
      <c r="G65" s="8"/>
      <c r="H65" s="8"/>
      <c r="I65" s="8"/>
      <c r="J65" s="8"/>
      <c r="K65" s="8"/>
      <c r="L65" s="8"/>
      <c r="M65" s="8"/>
      <c r="N65" s="8"/>
      <c r="O65" s="8"/>
      <c r="P65" s="8"/>
      <c r="Q65" s="8"/>
      <c r="R65" s="8"/>
      <c r="S65" s="8"/>
      <c r="T65" s="8"/>
      <c r="U65" s="8"/>
      <c r="V65" s="8"/>
      <c r="W65" s="8"/>
      <c r="X65" s="8"/>
      <c r="Y65" s="8"/>
      <c r="Z65" s="8"/>
      <c r="AA65" s="8"/>
      <c r="AB65" s="8"/>
      <c r="AC65" s="8"/>
      <c r="AD65" s="8"/>
      <c r="AE65" s="8"/>
      <c r="AF65" s="8"/>
      <c r="AG65" s="8"/>
      <c r="AH65" s="8"/>
      <c r="AI65" s="8"/>
      <c r="AJ65" s="8"/>
      <c r="AK65" s="8"/>
    </row>
    <row r="66" spans="1:37" s="7" customFormat="1" ht="70.5" customHeight="1">
      <c r="A66" s="83" t="s">
        <v>50</v>
      </c>
      <c r="B66" s="90">
        <v>1240.2</v>
      </c>
      <c r="C66" s="87">
        <f t="shared" si="6"/>
        <v>688.89999999999986</v>
      </c>
      <c r="D66" s="85">
        <v>1929.1</v>
      </c>
      <c r="E66" s="131"/>
      <c r="F66" s="8"/>
      <c r="G66" s="8"/>
      <c r="H66" s="8"/>
      <c r="I66" s="8"/>
      <c r="J66" s="8"/>
      <c r="K66" s="8"/>
      <c r="L66" s="8"/>
      <c r="M66" s="8"/>
      <c r="N66" s="8"/>
      <c r="O66" s="8"/>
      <c r="P66" s="8"/>
      <c r="Q66" s="8"/>
      <c r="R66" s="8"/>
      <c r="S66" s="8"/>
      <c r="T66" s="8"/>
      <c r="U66" s="8"/>
      <c r="V66" s="8"/>
      <c r="W66" s="8"/>
      <c r="X66" s="8"/>
      <c r="Y66" s="8"/>
      <c r="Z66" s="8"/>
      <c r="AA66" s="8"/>
      <c r="AB66" s="8"/>
      <c r="AC66" s="8"/>
      <c r="AD66" s="8"/>
      <c r="AE66" s="8"/>
      <c r="AF66" s="8"/>
      <c r="AG66" s="8"/>
      <c r="AH66" s="8"/>
      <c r="AI66" s="8"/>
      <c r="AJ66" s="8"/>
      <c r="AK66" s="8"/>
    </row>
    <row r="67" spans="1:37" s="7" customFormat="1" ht="48" customHeight="1">
      <c r="A67" s="83" t="s">
        <v>48</v>
      </c>
      <c r="B67" s="90">
        <v>85.8</v>
      </c>
      <c r="C67" s="87">
        <f t="shared" si="6"/>
        <v>121.60000000000001</v>
      </c>
      <c r="D67" s="85">
        <v>207.4</v>
      </c>
      <c r="E67" s="127" t="s">
        <v>126</v>
      </c>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row>
    <row r="68" spans="1:37" s="7" customFormat="1" ht="48" customHeight="1">
      <c r="A68" s="83" t="s">
        <v>64</v>
      </c>
      <c r="B68" s="90">
        <v>175.7</v>
      </c>
      <c r="C68" s="87">
        <f t="shared" si="6"/>
        <v>321.90000000000003</v>
      </c>
      <c r="D68" s="85">
        <v>497.6</v>
      </c>
      <c r="E68" s="128"/>
      <c r="F68" s="8"/>
      <c r="G68" s="8"/>
      <c r="H68" s="8"/>
      <c r="I68" s="8"/>
      <c r="J68" s="8"/>
      <c r="K68" s="8"/>
      <c r="L68" s="8"/>
      <c r="M68" s="8"/>
      <c r="N68" s="8"/>
      <c r="O68" s="8"/>
      <c r="P68" s="8"/>
      <c r="Q68" s="8"/>
      <c r="R68" s="8"/>
      <c r="S68" s="8"/>
      <c r="T68" s="8"/>
      <c r="U68" s="8"/>
      <c r="V68" s="8"/>
      <c r="W68" s="8"/>
      <c r="X68" s="8"/>
      <c r="Y68" s="8"/>
      <c r="Z68" s="8"/>
      <c r="AA68" s="8"/>
      <c r="AB68" s="8"/>
      <c r="AC68" s="8"/>
      <c r="AD68" s="8"/>
      <c r="AE68" s="8"/>
      <c r="AF68" s="8"/>
      <c r="AG68" s="8"/>
      <c r="AH68" s="8"/>
      <c r="AI68" s="8"/>
      <c r="AJ68" s="8"/>
      <c r="AK68" s="8"/>
    </row>
    <row r="69" spans="1:37" s="7" customFormat="1" ht="45.75" customHeight="1">
      <c r="A69" s="19" t="s">
        <v>65</v>
      </c>
      <c r="B69" s="108">
        <v>330.5</v>
      </c>
      <c r="C69" s="109">
        <f t="shared" si="6"/>
        <v>10.399999999999977</v>
      </c>
      <c r="D69" s="108">
        <v>340.9</v>
      </c>
      <c r="E69" s="111" t="s">
        <v>117</v>
      </c>
      <c r="F69" s="8"/>
      <c r="G69" s="8"/>
      <c r="H69" s="8"/>
      <c r="I69" s="8"/>
      <c r="J69" s="8"/>
      <c r="K69" s="8"/>
      <c r="L69" s="8"/>
      <c r="M69" s="8"/>
      <c r="N69" s="8"/>
      <c r="O69" s="8"/>
      <c r="P69" s="8"/>
      <c r="Q69" s="8"/>
      <c r="R69" s="8"/>
      <c r="S69" s="8"/>
      <c r="T69" s="8"/>
      <c r="U69" s="8"/>
      <c r="V69" s="8"/>
      <c r="W69" s="8"/>
      <c r="X69" s="8"/>
      <c r="Y69" s="8"/>
      <c r="Z69" s="8"/>
      <c r="AA69" s="8"/>
      <c r="AB69" s="8"/>
      <c r="AC69" s="8"/>
      <c r="AD69" s="8"/>
      <c r="AE69" s="8"/>
      <c r="AF69" s="8"/>
      <c r="AG69" s="8"/>
      <c r="AH69" s="8"/>
      <c r="AI69" s="8"/>
      <c r="AJ69" s="8"/>
      <c r="AK69" s="8"/>
    </row>
    <row r="70" spans="1:37" s="7" customFormat="1" ht="39.75" customHeight="1">
      <c r="A70" s="19" t="s">
        <v>47</v>
      </c>
      <c r="B70" s="90">
        <v>479.1</v>
      </c>
      <c r="C70" s="87">
        <f t="shared" si="6"/>
        <v>83.600000000000023</v>
      </c>
      <c r="D70" s="85">
        <v>562.70000000000005</v>
      </c>
      <c r="E70" s="127" t="s">
        <v>98</v>
      </c>
      <c r="F70" s="8"/>
      <c r="G70" s="8"/>
      <c r="H70" s="8"/>
      <c r="I70" s="8"/>
      <c r="J70" s="8"/>
      <c r="K70" s="8"/>
      <c r="L70" s="8"/>
      <c r="M70" s="8"/>
      <c r="N70" s="8"/>
      <c r="O70" s="8"/>
      <c r="P70" s="8"/>
      <c r="Q70" s="8"/>
      <c r="R70" s="8"/>
      <c r="S70" s="8"/>
      <c r="T70" s="8"/>
      <c r="U70" s="8"/>
      <c r="V70" s="8"/>
      <c r="W70" s="8"/>
      <c r="X70" s="8"/>
      <c r="Y70" s="8"/>
      <c r="Z70" s="8"/>
      <c r="AA70" s="8"/>
      <c r="AB70" s="8"/>
      <c r="AC70" s="8"/>
      <c r="AD70" s="8"/>
      <c r="AE70" s="8"/>
      <c r="AF70" s="8"/>
      <c r="AG70" s="8"/>
      <c r="AH70" s="8"/>
      <c r="AI70" s="8"/>
      <c r="AJ70" s="8"/>
      <c r="AK70" s="8"/>
    </row>
    <row r="71" spans="1:37" s="7" customFormat="1" ht="39.75" customHeight="1">
      <c r="A71" s="19" t="s">
        <v>96</v>
      </c>
      <c r="B71" s="106">
        <v>8589.9</v>
      </c>
      <c r="C71" s="109">
        <f t="shared" si="6"/>
        <v>34</v>
      </c>
      <c r="D71" s="106">
        <v>8623.9</v>
      </c>
      <c r="E71" s="128"/>
      <c r="F71" s="8"/>
      <c r="G71" s="8"/>
      <c r="H71" s="8"/>
      <c r="I71" s="8"/>
      <c r="J71" s="8"/>
      <c r="K71" s="8"/>
      <c r="L71" s="8"/>
      <c r="M71" s="8"/>
      <c r="N71" s="8"/>
      <c r="O71" s="8"/>
      <c r="P71" s="8"/>
      <c r="Q71" s="8"/>
      <c r="R71" s="8"/>
      <c r="S71" s="8"/>
      <c r="T71" s="8"/>
      <c r="U71" s="8"/>
      <c r="V71" s="8"/>
      <c r="W71" s="8"/>
      <c r="X71" s="8"/>
      <c r="Y71" s="8"/>
      <c r="Z71" s="8"/>
      <c r="AA71" s="8"/>
      <c r="AB71" s="8"/>
      <c r="AC71" s="8"/>
      <c r="AD71" s="8"/>
      <c r="AE71" s="8"/>
      <c r="AF71" s="8"/>
      <c r="AG71" s="8"/>
      <c r="AH71" s="8"/>
      <c r="AI71" s="8"/>
      <c r="AJ71" s="8"/>
      <c r="AK71" s="8"/>
    </row>
    <row r="72" spans="1:37" s="7" customFormat="1" ht="40.5" customHeight="1">
      <c r="A72" s="19" t="s">
        <v>55</v>
      </c>
      <c r="B72" s="90">
        <v>639.29999999999995</v>
      </c>
      <c r="C72" s="87">
        <f t="shared" si="6"/>
        <v>119.5</v>
      </c>
      <c r="D72" s="85">
        <v>758.8</v>
      </c>
      <c r="E72" s="127" t="s">
        <v>112</v>
      </c>
      <c r="F72" s="8"/>
      <c r="G72" s="8"/>
      <c r="H72" s="8"/>
      <c r="I72" s="8"/>
      <c r="J72" s="8"/>
      <c r="K72" s="8"/>
      <c r="L72" s="8"/>
      <c r="M72" s="8"/>
      <c r="N72" s="8"/>
      <c r="O72" s="8"/>
      <c r="P72" s="8"/>
      <c r="Q72" s="8"/>
      <c r="R72" s="8"/>
      <c r="S72" s="8"/>
      <c r="T72" s="8"/>
      <c r="U72" s="8"/>
      <c r="V72" s="8"/>
      <c r="W72" s="8"/>
      <c r="X72" s="8"/>
      <c r="Y72" s="8"/>
      <c r="Z72" s="8"/>
      <c r="AA72" s="8"/>
      <c r="AB72" s="8"/>
      <c r="AC72" s="8"/>
      <c r="AD72" s="8"/>
      <c r="AE72" s="8"/>
      <c r="AF72" s="8"/>
      <c r="AG72" s="8"/>
      <c r="AH72" s="8"/>
      <c r="AI72" s="8"/>
      <c r="AJ72" s="8"/>
      <c r="AK72" s="8"/>
    </row>
    <row r="73" spans="1:37" s="7" customFormat="1" ht="40.5" customHeight="1">
      <c r="A73" s="19" t="s">
        <v>71</v>
      </c>
      <c r="B73" s="90">
        <v>12089.4</v>
      </c>
      <c r="C73" s="87">
        <f t="shared" si="6"/>
        <v>14.399999999999636</v>
      </c>
      <c r="D73" s="108">
        <v>12103.8</v>
      </c>
      <c r="E73" s="128"/>
      <c r="F73" s="8"/>
      <c r="G73" s="8"/>
      <c r="H73" s="8"/>
      <c r="I73" s="8"/>
      <c r="J73" s="8"/>
      <c r="K73" s="8"/>
      <c r="L73" s="8"/>
      <c r="M73" s="8"/>
      <c r="N73" s="8"/>
      <c r="O73" s="8"/>
      <c r="P73" s="8"/>
      <c r="Q73" s="8"/>
      <c r="R73" s="8"/>
      <c r="S73" s="8"/>
      <c r="T73" s="8"/>
      <c r="U73" s="8"/>
      <c r="V73" s="8"/>
      <c r="W73" s="8"/>
      <c r="X73" s="8"/>
      <c r="Y73" s="8"/>
      <c r="Z73" s="8"/>
      <c r="AA73" s="8"/>
      <c r="AB73" s="8"/>
      <c r="AC73" s="8"/>
      <c r="AD73" s="8"/>
      <c r="AE73" s="8"/>
      <c r="AF73" s="8"/>
      <c r="AG73" s="8"/>
      <c r="AH73" s="8"/>
      <c r="AI73" s="8"/>
      <c r="AJ73" s="8"/>
      <c r="AK73" s="8"/>
    </row>
    <row r="74" spans="1:37" s="7" customFormat="1" ht="38.25" customHeight="1">
      <c r="A74" s="19" t="s">
        <v>92</v>
      </c>
      <c r="B74" s="104">
        <v>90.2</v>
      </c>
      <c r="C74" s="105">
        <f t="shared" si="6"/>
        <v>20.299999999999997</v>
      </c>
      <c r="D74" s="104">
        <v>110.5</v>
      </c>
      <c r="E74" s="118" t="s">
        <v>93</v>
      </c>
      <c r="F74" s="8"/>
      <c r="G74" s="8"/>
      <c r="H74" s="8"/>
      <c r="I74" s="8"/>
      <c r="J74" s="8"/>
      <c r="K74" s="8"/>
      <c r="L74" s="8"/>
      <c r="M74" s="8"/>
      <c r="N74" s="8"/>
      <c r="O74" s="8"/>
      <c r="P74" s="8"/>
      <c r="Q74" s="8"/>
      <c r="R74" s="8"/>
      <c r="S74" s="8"/>
      <c r="T74" s="8"/>
      <c r="U74" s="8"/>
      <c r="V74" s="8"/>
      <c r="W74" s="8"/>
      <c r="X74" s="8"/>
      <c r="Y74" s="8"/>
      <c r="Z74" s="8"/>
      <c r="AA74" s="8"/>
      <c r="AB74" s="8"/>
      <c r="AC74" s="8"/>
      <c r="AD74" s="8"/>
      <c r="AE74" s="8"/>
      <c r="AF74" s="8"/>
      <c r="AG74" s="8"/>
      <c r="AH74" s="8"/>
      <c r="AI74" s="8"/>
      <c r="AJ74" s="8"/>
      <c r="AK74" s="8"/>
    </row>
    <row r="75" spans="1:37" s="7" customFormat="1" ht="35.25" customHeight="1">
      <c r="A75" s="19" t="s">
        <v>59</v>
      </c>
      <c r="B75" s="106">
        <v>29.6</v>
      </c>
      <c r="C75" s="109">
        <f t="shared" si="6"/>
        <v>109.4</v>
      </c>
      <c r="D75" s="106">
        <v>139</v>
      </c>
      <c r="E75" s="127" t="s">
        <v>113</v>
      </c>
      <c r="F75" s="8"/>
      <c r="G75" s="8"/>
      <c r="H75" s="8"/>
      <c r="I75" s="8"/>
      <c r="J75" s="8"/>
      <c r="K75" s="8"/>
      <c r="L75" s="8"/>
      <c r="M75" s="8"/>
      <c r="N75" s="8"/>
      <c r="O75" s="8"/>
      <c r="P75" s="8"/>
      <c r="Q75" s="8"/>
      <c r="R75" s="8"/>
      <c r="S75" s="8"/>
      <c r="T75" s="8"/>
      <c r="U75" s="8"/>
      <c r="V75" s="8"/>
      <c r="W75" s="8"/>
      <c r="X75" s="8"/>
      <c r="Y75" s="8"/>
      <c r="Z75" s="8"/>
      <c r="AA75" s="8"/>
      <c r="AB75" s="8"/>
      <c r="AC75" s="8"/>
      <c r="AD75" s="8"/>
      <c r="AE75" s="8"/>
      <c r="AF75" s="8"/>
      <c r="AG75" s="8"/>
      <c r="AH75" s="8"/>
      <c r="AI75" s="8"/>
      <c r="AJ75" s="8"/>
      <c r="AK75" s="8"/>
    </row>
    <row r="76" spans="1:37" s="7" customFormat="1" ht="42" customHeight="1">
      <c r="A76" s="19" t="s">
        <v>97</v>
      </c>
      <c r="B76" s="106">
        <v>575.70000000000005</v>
      </c>
      <c r="C76" s="109">
        <f t="shared" si="6"/>
        <v>23.399999999999977</v>
      </c>
      <c r="D76" s="106">
        <v>599.1</v>
      </c>
      <c r="E76" s="128"/>
      <c r="F76" s="8"/>
      <c r="G76" s="8"/>
      <c r="H76" s="8"/>
      <c r="I76" s="8"/>
      <c r="J76" s="8"/>
      <c r="K76" s="8"/>
      <c r="L76" s="8"/>
      <c r="M76" s="8"/>
      <c r="N76" s="8"/>
      <c r="O76" s="8"/>
      <c r="P76" s="8"/>
      <c r="Q76" s="8"/>
      <c r="R76" s="8"/>
      <c r="S76" s="8"/>
      <c r="T76" s="8"/>
      <c r="U76" s="8"/>
      <c r="V76" s="8"/>
      <c r="W76" s="8"/>
      <c r="X76" s="8"/>
      <c r="Y76" s="8"/>
      <c r="Z76" s="8"/>
      <c r="AA76" s="8"/>
      <c r="AB76" s="8"/>
      <c r="AC76" s="8"/>
      <c r="AD76" s="8"/>
      <c r="AE76" s="8"/>
      <c r="AF76" s="8"/>
      <c r="AG76" s="8"/>
      <c r="AH76" s="8"/>
      <c r="AI76" s="8"/>
      <c r="AJ76" s="8"/>
      <c r="AK76" s="8"/>
    </row>
    <row r="77" spans="1:37" s="7" customFormat="1" ht="31.5">
      <c r="A77" s="9" t="s">
        <v>13</v>
      </c>
      <c r="B77" s="18">
        <f>SUM(B64:B76)</f>
        <v>26928.9</v>
      </c>
      <c r="C77" s="18">
        <v>0</v>
      </c>
      <c r="D77" s="18">
        <f>SUM(D64:D76)</f>
        <v>26928.799999999996</v>
      </c>
      <c r="E77" s="28"/>
      <c r="F77" s="8"/>
      <c r="G77" s="8"/>
      <c r="H77" s="8"/>
      <c r="I77" s="8"/>
      <c r="J77" s="8"/>
      <c r="K77" s="8"/>
      <c r="L77" s="8"/>
      <c r="M77" s="8"/>
      <c r="N77" s="8"/>
      <c r="O77" s="8"/>
      <c r="P77" s="8"/>
      <c r="Q77" s="8"/>
      <c r="R77" s="8"/>
      <c r="S77" s="8"/>
      <c r="T77" s="8"/>
      <c r="U77" s="8"/>
      <c r="V77" s="8"/>
      <c r="W77" s="8"/>
      <c r="X77" s="8"/>
      <c r="Y77" s="8"/>
      <c r="Z77" s="8"/>
      <c r="AA77" s="8"/>
      <c r="AB77" s="8"/>
      <c r="AC77" s="8"/>
      <c r="AD77" s="8"/>
      <c r="AE77" s="8"/>
      <c r="AF77" s="8"/>
      <c r="AG77" s="8"/>
      <c r="AH77" s="8"/>
      <c r="AI77" s="8"/>
      <c r="AJ77" s="8"/>
      <c r="AK77" s="8"/>
    </row>
    <row r="78" spans="1:37" ht="23.25" customHeight="1">
      <c r="A78" s="146" t="s">
        <v>17</v>
      </c>
      <c r="B78" s="146"/>
      <c r="C78" s="146"/>
      <c r="D78" s="146"/>
      <c r="E78" s="146"/>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row>
    <row r="79" spans="1:37" ht="78" customHeight="1">
      <c r="A79" s="65" t="s">
        <v>0</v>
      </c>
      <c r="B79" s="96" t="s">
        <v>85</v>
      </c>
      <c r="C79" s="65" t="s">
        <v>1</v>
      </c>
      <c r="D79" s="96" t="s">
        <v>136</v>
      </c>
      <c r="E79" s="64" t="s">
        <v>2</v>
      </c>
    </row>
    <row r="80" spans="1:37" s="6" customFormat="1" ht="51.75" customHeight="1">
      <c r="A80" s="19" t="s">
        <v>79</v>
      </c>
      <c r="B80" s="24">
        <v>9898.7999999999993</v>
      </c>
      <c r="C80" s="36">
        <f t="shared" ref="C80:C99" si="7">D80-B80</f>
        <v>248.30000000000109</v>
      </c>
      <c r="D80" s="24">
        <v>10147.1</v>
      </c>
      <c r="E80" s="127" t="s">
        <v>162</v>
      </c>
    </row>
    <row r="81" spans="1:20" s="6" customFormat="1" ht="49.5" customHeight="1">
      <c r="A81" s="19" t="s">
        <v>77</v>
      </c>
      <c r="B81" s="24">
        <v>54413.2</v>
      </c>
      <c r="C81" s="36">
        <f t="shared" si="7"/>
        <v>-248.29999999999563</v>
      </c>
      <c r="D81" s="24">
        <v>54164.9</v>
      </c>
      <c r="E81" s="129"/>
    </row>
    <row r="82" spans="1:20" s="6" customFormat="1" ht="32.25" customHeight="1">
      <c r="A82" s="19" t="s">
        <v>131</v>
      </c>
      <c r="B82" s="24">
        <v>31257.200000000001</v>
      </c>
      <c r="C82" s="36">
        <f t="shared" si="7"/>
        <v>-46.100000000002183</v>
      </c>
      <c r="D82" s="24">
        <v>31211.1</v>
      </c>
      <c r="E82" s="131" t="s">
        <v>161</v>
      </c>
    </row>
    <row r="83" spans="1:20" s="6" customFormat="1" ht="45" customHeight="1">
      <c r="A83" s="19" t="s">
        <v>132</v>
      </c>
      <c r="B83" s="24">
        <v>9101.9</v>
      </c>
      <c r="C83" s="36">
        <f t="shared" si="7"/>
        <v>-15.600000000000364</v>
      </c>
      <c r="D83" s="24">
        <v>9086.2999999999993</v>
      </c>
      <c r="E83" s="131"/>
    </row>
    <row r="84" spans="1:20" s="6" customFormat="1" ht="45" customHeight="1">
      <c r="A84" s="19" t="s">
        <v>115</v>
      </c>
      <c r="B84" s="24">
        <v>3344.9</v>
      </c>
      <c r="C84" s="36">
        <f t="shared" si="7"/>
        <v>740.19999999999982</v>
      </c>
      <c r="D84" s="24">
        <v>4085.1</v>
      </c>
      <c r="E84" s="131"/>
    </row>
    <row r="85" spans="1:20" s="6" customFormat="1" ht="45" customHeight="1">
      <c r="A85" s="19" t="s">
        <v>133</v>
      </c>
      <c r="B85" s="24">
        <v>82709.100000000006</v>
      </c>
      <c r="C85" s="36">
        <f t="shared" si="7"/>
        <v>-17.30000000000291</v>
      </c>
      <c r="D85" s="24">
        <v>82691.8</v>
      </c>
      <c r="E85" s="131"/>
    </row>
    <row r="86" spans="1:20" s="6" customFormat="1" ht="45" customHeight="1">
      <c r="A86" s="19" t="s">
        <v>134</v>
      </c>
      <c r="B86" s="24">
        <v>25315.9</v>
      </c>
      <c r="C86" s="36">
        <f t="shared" si="7"/>
        <v>-5.2000000000007276</v>
      </c>
      <c r="D86" s="24">
        <v>25310.7</v>
      </c>
      <c r="E86" s="131"/>
    </row>
    <row r="87" spans="1:20" s="6" customFormat="1" ht="45" customHeight="1">
      <c r="A87" s="19" t="s">
        <v>116</v>
      </c>
      <c r="B87" s="24">
        <v>20962.400000000001</v>
      </c>
      <c r="C87" s="36">
        <f t="shared" si="7"/>
        <v>-656.10000000000218</v>
      </c>
      <c r="D87" s="24">
        <v>20306.3</v>
      </c>
      <c r="E87" s="128"/>
    </row>
    <row r="88" spans="1:20" s="6" customFormat="1" ht="30" customHeight="1">
      <c r="A88" s="19" t="s">
        <v>118</v>
      </c>
      <c r="B88" s="24">
        <v>3656.4</v>
      </c>
      <c r="C88" s="36">
        <f t="shared" si="7"/>
        <v>-92.400000000000091</v>
      </c>
      <c r="D88" s="24">
        <v>3564</v>
      </c>
      <c r="E88" s="127" t="s">
        <v>150</v>
      </c>
    </row>
    <row r="89" spans="1:20" s="6" customFormat="1" ht="30" customHeight="1">
      <c r="A89" s="19" t="s">
        <v>119</v>
      </c>
      <c r="B89" s="24">
        <v>100</v>
      </c>
      <c r="C89" s="36">
        <f t="shared" si="7"/>
        <v>29.5</v>
      </c>
      <c r="D89" s="24">
        <v>129.5</v>
      </c>
      <c r="E89" s="131"/>
      <c r="H89" s="98"/>
    </row>
    <row r="90" spans="1:20" s="6" customFormat="1" ht="39.75" customHeight="1">
      <c r="A90" s="19" t="s">
        <v>120</v>
      </c>
      <c r="B90" s="24">
        <v>1098.2</v>
      </c>
      <c r="C90" s="36">
        <f t="shared" si="7"/>
        <v>-34</v>
      </c>
      <c r="D90" s="24">
        <v>1064.2</v>
      </c>
      <c r="E90" s="131"/>
    </row>
    <row r="91" spans="1:20" s="6" customFormat="1" ht="44.25" customHeight="1">
      <c r="A91" s="19" t="s">
        <v>121</v>
      </c>
      <c r="B91" s="24">
        <v>153.4</v>
      </c>
      <c r="C91" s="36">
        <f t="shared" si="7"/>
        <v>96.799999999999983</v>
      </c>
      <c r="D91" s="24">
        <v>250.2</v>
      </c>
      <c r="E91" s="120" t="s">
        <v>151</v>
      </c>
    </row>
    <row r="92" spans="1:20" s="6" customFormat="1" ht="69" customHeight="1">
      <c r="A92" s="19" t="s">
        <v>89</v>
      </c>
      <c r="B92" s="24">
        <v>7498.1</v>
      </c>
      <c r="C92" s="36">
        <f t="shared" si="7"/>
        <v>-427.30000000000018</v>
      </c>
      <c r="D92" s="24">
        <v>7070.8</v>
      </c>
      <c r="E92" s="131" t="s">
        <v>91</v>
      </c>
      <c r="J92" s="147"/>
      <c r="K92" s="147"/>
      <c r="L92" s="147"/>
      <c r="M92" s="147"/>
      <c r="N92" s="147"/>
      <c r="O92" s="147"/>
      <c r="P92" s="147"/>
      <c r="Q92" s="147"/>
      <c r="R92" s="147"/>
      <c r="S92" s="147"/>
      <c r="T92" s="147"/>
    </row>
    <row r="93" spans="1:20" s="6" customFormat="1" ht="69" customHeight="1">
      <c r="A93" s="19" t="s">
        <v>90</v>
      </c>
      <c r="B93" s="24">
        <v>2293.6999999999998</v>
      </c>
      <c r="C93" s="36">
        <f t="shared" si="7"/>
        <v>427.30000000000018</v>
      </c>
      <c r="D93" s="24">
        <v>2721</v>
      </c>
      <c r="E93" s="128"/>
    </row>
    <row r="94" spans="1:20" s="6" customFormat="1" ht="60.75" customHeight="1">
      <c r="A94" s="19" t="s">
        <v>63</v>
      </c>
      <c r="B94" s="24">
        <v>711.8</v>
      </c>
      <c r="C94" s="36">
        <f t="shared" si="7"/>
        <v>-4</v>
      </c>
      <c r="D94" s="24">
        <v>707.8</v>
      </c>
      <c r="E94" s="141" t="s">
        <v>122</v>
      </c>
    </row>
    <row r="95" spans="1:20" s="6" customFormat="1" ht="67.5" customHeight="1">
      <c r="A95" s="19" t="s">
        <v>87</v>
      </c>
      <c r="B95" s="24">
        <v>0</v>
      </c>
      <c r="C95" s="36">
        <f t="shared" si="7"/>
        <v>4</v>
      </c>
      <c r="D95" s="24">
        <v>4</v>
      </c>
      <c r="E95" s="142"/>
    </row>
    <row r="96" spans="1:20" s="6" customFormat="1" ht="64.5" customHeight="1">
      <c r="A96" s="19" t="s">
        <v>51</v>
      </c>
      <c r="B96" s="24">
        <v>5099.8999999999996</v>
      </c>
      <c r="C96" s="36">
        <f t="shared" si="7"/>
        <v>-37.599999999999454</v>
      </c>
      <c r="D96" s="24">
        <v>5062.3</v>
      </c>
      <c r="E96" s="127" t="s">
        <v>95</v>
      </c>
      <c r="J96" s="75"/>
    </row>
    <row r="97" spans="1:37" s="6" customFormat="1" ht="54.75" customHeight="1">
      <c r="A97" s="19" t="s">
        <v>94</v>
      </c>
      <c r="B97" s="24">
        <v>0</v>
      </c>
      <c r="C97" s="36">
        <f t="shared" si="7"/>
        <v>37.6</v>
      </c>
      <c r="D97" s="24">
        <v>37.6</v>
      </c>
      <c r="E97" s="128"/>
      <c r="J97" s="75"/>
    </row>
    <row r="98" spans="1:37" s="6" customFormat="1" ht="30.75" customHeight="1">
      <c r="A98" s="19" t="s">
        <v>92</v>
      </c>
      <c r="B98" s="24">
        <v>90.2</v>
      </c>
      <c r="C98" s="36">
        <f t="shared" si="7"/>
        <v>21.899999999999991</v>
      </c>
      <c r="D98" s="24">
        <v>112.1</v>
      </c>
      <c r="E98" s="127" t="s">
        <v>124</v>
      </c>
    </row>
    <row r="99" spans="1:37" s="6" customFormat="1" ht="30.75" customHeight="1">
      <c r="A99" s="19" t="s">
        <v>123</v>
      </c>
      <c r="B99" s="24">
        <v>701.9</v>
      </c>
      <c r="C99" s="36">
        <f t="shared" si="7"/>
        <v>-21.899999999999977</v>
      </c>
      <c r="D99" s="24">
        <v>680</v>
      </c>
      <c r="E99" s="128"/>
    </row>
    <row r="100" spans="1:37" ht="31.5">
      <c r="A100" s="9" t="s">
        <v>19</v>
      </c>
      <c r="B100" s="18">
        <f>SUM(B80:B99)</f>
        <v>258406.99999999997</v>
      </c>
      <c r="C100" s="18">
        <f>D100-B100</f>
        <v>0</v>
      </c>
      <c r="D100" s="18">
        <f>SUM(D80:D99)+0.2</f>
        <v>258407.00000000003</v>
      </c>
      <c r="E100" s="29"/>
      <c r="F100" s="6"/>
      <c r="G100" s="6"/>
      <c r="H100" s="6"/>
      <c r="I100" s="6"/>
      <c r="J100" s="6"/>
      <c r="K100" s="6"/>
      <c r="L100" s="6"/>
      <c r="M100" s="6"/>
      <c r="N100" s="6"/>
      <c r="O100" s="6"/>
      <c r="P100" s="6"/>
      <c r="Q100" s="6"/>
      <c r="R100" s="6"/>
      <c r="S100" s="6"/>
      <c r="T100" s="6"/>
      <c r="U100" s="6"/>
      <c r="V100" s="6"/>
      <c r="W100" s="6"/>
      <c r="X100" s="6"/>
      <c r="Y100" s="6"/>
      <c r="Z100" s="6"/>
      <c r="AA100" s="6"/>
      <c r="AB100" s="6"/>
      <c r="AC100" s="6"/>
      <c r="AD100" s="6"/>
      <c r="AE100" s="6"/>
      <c r="AF100" s="6"/>
      <c r="AG100" s="6"/>
      <c r="AH100" s="6"/>
      <c r="AI100" s="6"/>
      <c r="AJ100" s="6"/>
      <c r="AK100" s="6"/>
    </row>
    <row r="101" spans="1:37" s="6" customFormat="1" ht="18.75" customHeight="1">
      <c r="A101" s="144" t="s">
        <v>9</v>
      </c>
      <c r="B101" s="145"/>
      <c r="C101" s="145"/>
      <c r="D101" s="145"/>
      <c r="E101" s="145"/>
    </row>
    <row r="102" spans="1:37" ht="77.25" customHeight="1">
      <c r="A102" s="65" t="s">
        <v>0</v>
      </c>
      <c r="B102" s="96" t="s">
        <v>85</v>
      </c>
      <c r="C102" s="65" t="s">
        <v>1</v>
      </c>
      <c r="D102" s="96" t="s">
        <v>136</v>
      </c>
      <c r="E102" s="64" t="s">
        <v>2</v>
      </c>
    </row>
    <row r="103" spans="1:37" ht="16.5">
      <c r="A103" s="19" t="s">
        <v>72</v>
      </c>
      <c r="B103" s="24">
        <v>24409.3</v>
      </c>
      <c r="C103" s="36">
        <f t="shared" ref="C103:C106" si="8">D103-B103</f>
        <v>121</v>
      </c>
      <c r="D103" s="24">
        <v>24530.3</v>
      </c>
      <c r="E103" s="127" t="s">
        <v>75</v>
      </c>
    </row>
    <row r="104" spans="1:37" ht="16.5">
      <c r="A104" s="19" t="s">
        <v>73</v>
      </c>
      <c r="B104" s="24">
        <v>20572</v>
      </c>
      <c r="C104" s="36">
        <f t="shared" si="8"/>
        <v>-121</v>
      </c>
      <c r="D104" s="24">
        <v>20451</v>
      </c>
      <c r="E104" s="131"/>
    </row>
    <row r="105" spans="1:37" ht="16.5">
      <c r="A105" s="19" t="s">
        <v>127</v>
      </c>
      <c r="B105" s="24">
        <v>4777.7</v>
      </c>
      <c r="C105" s="36">
        <f t="shared" si="8"/>
        <v>-792.69999999999982</v>
      </c>
      <c r="D105" s="24">
        <v>3985</v>
      </c>
      <c r="E105" s="131"/>
    </row>
    <row r="106" spans="1:37" ht="16.5">
      <c r="A106" s="19" t="s">
        <v>74</v>
      </c>
      <c r="B106" s="24">
        <v>3841.4</v>
      </c>
      <c r="C106" s="36">
        <f t="shared" si="8"/>
        <v>792.70000000000027</v>
      </c>
      <c r="D106" s="24">
        <v>4634.1000000000004</v>
      </c>
      <c r="E106" s="131"/>
    </row>
    <row r="107" spans="1:37" ht="27">
      <c r="A107" s="88" t="s">
        <v>18</v>
      </c>
      <c r="B107" s="18">
        <f>SUM(B103:B106)</f>
        <v>53600.4</v>
      </c>
      <c r="C107" s="18">
        <f>D107-B107</f>
        <v>0</v>
      </c>
      <c r="D107" s="18">
        <f>SUM(D103:D106)</f>
        <v>53600.4</v>
      </c>
      <c r="E107" s="30"/>
    </row>
    <row r="108" spans="1:37" ht="10.5" customHeight="1">
      <c r="A108" s="143"/>
      <c r="B108" s="143"/>
      <c r="C108" s="143"/>
      <c r="D108" s="143"/>
      <c r="E108" s="143"/>
    </row>
    <row r="109" spans="1:37" ht="78" customHeight="1">
      <c r="A109" s="65" t="s">
        <v>0</v>
      </c>
      <c r="B109" s="96" t="s">
        <v>85</v>
      </c>
      <c r="C109" s="65" t="s">
        <v>1</v>
      </c>
      <c r="D109" s="96" t="s">
        <v>136</v>
      </c>
      <c r="E109" s="64" t="s">
        <v>2</v>
      </c>
    </row>
    <row r="110" spans="1:37" ht="36.75" customHeight="1">
      <c r="A110" s="9" t="s">
        <v>3</v>
      </c>
      <c r="B110" s="18">
        <v>1420274.7</v>
      </c>
      <c r="C110" s="18">
        <f>D110-B110</f>
        <v>5794.9000000001397</v>
      </c>
      <c r="D110" s="18">
        <v>1426069.6</v>
      </c>
      <c r="E110" s="31"/>
    </row>
    <row r="112" spans="1:37" ht="15.75">
      <c r="B112" s="10"/>
      <c r="C112" s="10"/>
      <c r="D112" s="10"/>
      <c r="E112" s="100"/>
    </row>
    <row r="113" spans="1:5" ht="15.75">
      <c r="B113" s="3"/>
      <c r="C113" s="3">
        <f>C100+C77+C61+C56+C51+C34+C19+C107</f>
        <v>5794.6000000000022</v>
      </c>
      <c r="D113" s="3"/>
      <c r="E113" s="100"/>
    </row>
    <row r="114" spans="1:5" ht="27" customHeight="1">
      <c r="A114" s="2"/>
      <c r="B114" s="10"/>
      <c r="C114" s="10">
        <f>C110-C113</f>
        <v>0.3000000001375156</v>
      </c>
      <c r="D114" s="10"/>
      <c r="E114" s="100"/>
    </row>
    <row r="115" spans="1:5" ht="15.75">
      <c r="B115" s="3"/>
      <c r="C115" s="3"/>
      <c r="D115" s="3"/>
      <c r="E115" s="100"/>
    </row>
    <row r="116" spans="1:5" ht="15.75">
      <c r="A116" s="2"/>
      <c r="B116" s="3"/>
      <c r="C116" s="3"/>
      <c r="D116" s="3"/>
      <c r="E116" s="100"/>
    </row>
    <row r="117" spans="1:5">
      <c r="A117" s="2"/>
      <c r="B117" s="2"/>
      <c r="C117" s="2"/>
      <c r="D117" s="2"/>
    </row>
    <row r="118" spans="1:5">
      <c r="A118" s="2"/>
      <c r="B118" s="2"/>
      <c r="C118" s="2"/>
      <c r="D118" s="2"/>
    </row>
    <row r="119" spans="1:5">
      <c r="A119" s="2"/>
      <c r="B119" s="2"/>
      <c r="C119" s="2"/>
      <c r="D119" s="2"/>
    </row>
    <row r="120" spans="1:5">
      <c r="A120" s="2"/>
      <c r="B120" s="2"/>
      <c r="C120" s="2"/>
      <c r="D120" s="2"/>
    </row>
    <row r="121" spans="1:5">
      <c r="A121" s="2"/>
      <c r="B121" s="2"/>
      <c r="C121" s="2"/>
      <c r="D121" s="2"/>
    </row>
    <row r="134" spans="5:5" ht="15.75">
      <c r="E134" s="102"/>
    </row>
    <row r="135" spans="5:5" ht="12.75" customHeight="1">
      <c r="E135" s="102"/>
    </row>
    <row r="136" spans="5:5" ht="12.75" customHeight="1">
      <c r="E136" s="102"/>
    </row>
    <row r="137" spans="5:5">
      <c r="E137" s="103"/>
    </row>
    <row r="138" spans="5:5">
      <c r="E138" s="103"/>
    </row>
    <row r="139" spans="5:5">
      <c r="E139" s="103"/>
    </row>
    <row r="140" spans="5:5">
      <c r="E140" s="103"/>
    </row>
    <row r="141" spans="5:5">
      <c r="E141" s="103"/>
    </row>
    <row r="142" spans="5:5">
      <c r="E142" s="103"/>
    </row>
    <row r="143" spans="5:5">
      <c r="E143" s="103"/>
    </row>
    <row r="144" spans="5:5">
      <c r="E144" s="103"/>
    </row>
  </sheetData>
  <mergeCells count="38">
    <mergeCell ref="J92:T92"/>
    <mergeCell ref="B46:B49"/>
    <mergeCell ref="C46:C49"/>
    <mergeCell ref="D46:D49"/>
    <mergeCell ref="A57:E57"/>
    <mergeCell ref="A62:E62"/>
    <mergeCell ref="E67:E68"/>
    <mergeCell ref="E46:E48"/>
    <mergeCell ref="E88:E90"/>
    <mergeCell ref="E98:E99"/>
    <mergeCell ref="E94:E95"/>
    <mergeCell ref="E72:E73"/>
    <mergeCell ref="A108:E108"/>
    <mergeCell ref="A101:E101"/>
    <mergeCell ref="E103:E106"/>
    <mergeCell ref="A78:E78"/>
    <mergeCell ref="E92:E93"/>
    <mergeCell ref="E96:E97"/>
    <mergeCell ref="E82:E87"/>
    <mergeCell ref="A1:E1"/>
    <mergeCell ref="A20:E20"/>
    <mergeCell ref="A12:E12"/>
    <mergeCell ref="A3:E3"/>
    <mergeCell ref="A8:E8"/>
    <mergeCell ref="A9:E9"/>
    <mergeCell ref="A4:E4"/>
    <mergeCell ref="A5:E5"/>
    <mergeCell ref="A6:E6"/>
    <mergeCell ref="A7:E7"/>
    <mergeCell ref="E13:E14"/>
    <mergeCell ref="E22:E23"/>
    <mergeCell ref="E80:E81"/>
    <mergeCell ref="A52:E52"/>
    <mergeCell ref="A35:E35"/>
    <mergeCell ref="E65:E66"/>
    <mergeCell ref="A46:A49"/>
    <mergeCell ref="E70:E71"/>
    <mergeCell ref="E75:E76"/>
  </mergeCells>
  <phoneticPr fontId="3" type="noConversion"/>
  <printOptions horizontalCentered="1"/>
  <pageMargins left="0.19685039370078741" right="0.19685039370078741" top="0.39370078740157483" bottom="0.19685039370078741" header="0" footer="0"/>
  <pageSetup paperSize="9" scale="72" fitToHeight="17" orientation="landscape" r:id="rId1"/>
  <headerFooter alignWithMargins="0"/>
  <rowBreaks count="3" manualBreakCount="3">
    <brk id="23" max="4" man="1"/>
    <brk id="73" max="4" man="1"/>
    <brk id="90" max="4" man="1"/>
  </rowBreaks>
</worksheet>
</file>

<file path=xl/worksheets/sheet2.xml><?xml version="1.0" encoding="utf-8"?>
<worksheet xmlns="http://schemas.openxmlformats.org/spreadsheetml/2006/main" xmlns:r="http://schemas.openxmlformats.org/officeDocument/2006/relationships">
  <dimension ref="A1:AK86"/>
  <sheetViews>
    <sheetView topLeftCell="A17" workbookViewId="0">
      <selection activeCell="E54" sqref="E54"/>
    </sheetView>
  </sheetViews>
  <sheetFormatPr defaultColWidth="9.140625" defaultRowHeight="12.75"/>
  <cols>
    <col min="1" max="1" width="29.42578125" style="15" customWidth="1"/>
    <col min="2" max="2" width="13.7109375" style="17" customWidth="1"/>
    <col min="3" max="3" width="15.7109375" style="1" customWidth="1"/>
    <col min="4" max="4" width="14.140625" style="17" customWidth="1"/>
    <col min="5" max="5" width="129.7109375" style="33" customWidth="1"/>
    <col min="6" max="8" width="9.140625" style="2"/>
    <col min="9" max="9" width="10.7109375" style="2" bestFit="1" customWidth="1"/>
    <col min="10" max="16384" width="9.140625" style="2"/>
  </cols>
  <sheetData>
    <row r="1" spans="1:5" ht="30">
      <c r="A1" s="158" t="s">
        <v>21</v>
      </c>
      <c r="B1" s="159"/>
      <c r="C1" s="159"/>
      <c r="D1" s="159"/>
      <c r="E1" s="159"/>
    </row>
    <row r="2" spans="1:5" s="62" customFormat="1" ht="21.75" customHeight="1">
      <c r="A2" s="157" t="s">
        <v>39</v>
      </c>
      <c r="B2" s="157"/>
      <c r="C2" s="157"/>
      <c r="D2" s="157"/>
      <c r="E2" s="157"/>
    </row>
    <row r="3" spans="1:5" s="62" customFormat="1" ht="21.75" customHeight="1">
      <c r="A3" s="157" t="s">
        <v>31</v>
      </c>
      <c r="B3" s="157"/>
      <c r="C3" s="157"/>
      <c r="D3" s="157"/>
      <c r="E3" s="157"/>
    </row>
    <row r="4" spans="1:5" s="62" customFormat="1" ht="21.75" customHeight="1">
      <c r="A4" s="157" t="s">
        <v>33</v>
      </c>
      <c r="B4" s="157"/>
      <c r="C4" s="157"/>
      <c r="D4" s="157"/>
      <c r="E4" s="157"/>
    </row>
    <row r="5" spans="1:5" s="62" customFormat="1" ht="21.75" customHeight="1">
      <c r="A5" s="157" t="s">
        <v>32</v>
      </c>
      <c r="B5" s="157"/>
      <c r="C5" s="157"/>
      <c r="D5" s="157"/>
      <c r="E5" s="157"/>
    </row>
    <row r="6" spans="1:5" s="62" customFormat="1" ht="21.75" customHeight="1">
      <c r="A6" s="157" t="s">
        <v>34</v>
      </c>
      <c r="B6" s="157"/>
      <c r="C6" s="157"/>
      <c r="D6" s="157"/>
      <c r="E6" s="157"/>
    </row>
    <row r="7" spans="1:5" s="62" customFormat="1" ht="21.75" customHeight="1">
      <c r="A7" s="157" t="s">
        <v>35</v>
      </c>
      <c r="B7" s="157"/>
      <c r="C7" s="157"/>
      <c r="D7" s="157"/>
      <c r="E7" s="157"/>
    </row>
    <row r="8" spans="1:5" s="62" customFormat="1" ht="21.75" customHeight="1">
      <c r="A8" s="157" t="s">
        <v>36</v>
      </c>
      <c r="B8" s="157"/>
      <c r="C8" s="157"/>
      <c r="D8" s="157"/>
      <c r="E8" s="157"/>
    </row>
    <row r="9" spans="1:5" ht="15.75">
      <c r="A9" s="13"/>
      <c r="B9" s="14"/>
      <c r="C9" s="12"/>
      <c r="D9" s="14"/>
      <c r="E9" s="25"/>
    </row>
    <row r="10" spans="1:5" ht="76.5">
      <c r="A10" s="38" t="s">
        <v>0</v>
      </c>
      <c r="B10" s="96" t="s">
        <v>85</v>
      </c>
      <c r="C10" s="65" t="s">
        <v>1</v>
      </c>
      <c r="D10" s="96" t="s">
        <v>136</v>
      </c>
      <c r="E10" s="39" t="s">
        <v>2</v>
      </c>
    </row>
    <row r="11" spans="1:5" ht="16.5" hidden="1">
      <c r="A11" s="137" t="s">
        <v>16</v>
      </c>
      <c r="B11" s="137"/>
      <c r="C11" s="137"/>
      <c r="D11" s="137"/>
      <c r="E11" s="137"/>
    </row>
    <row r="12" spans="1:5" s="4" customFormat="1" ht="18.75" hidden="1">
      <c r="A12" s="72"/>
      <c r="B12" s="44"/>
      <c r="C12" s="44">
        <f t="shared" ref="C12:C16" si="0">D12-B12</f>
        <v>0</v>
      </c>
      <c r="D12" s="42">
        <v>0</v>
      </c>
      <c r="E12" s="45"/>
    </row>
    <row r="13" spans="1:5" s="4" customFormat="1" ht="18.75" hidden="1">
      <c r="A13" s="74"/>
      <c r="B13" s="71"/>
      <c r="C13" s="71"/>
      <c r="D13" s="69"/>
      <c r="E13" s="45"/>
    </row>
    <row r="14" spans="1:5" s="4" customFormat="1" ht="18.75" hidden="1">
      <c r="A14" s="74"/>
      <c r="B14" s="71"/>
      <c r="C14" s="71"/>
      <c r="D14" s="69"/>
      <c r="E14" s="45"/>
    </row>
    <row r="15" spans="1:5" s="4" customFormat="1" ht="18.75" hidden="1">
      <c r="A15" s="74"/>
      <c r="B15" s="71"/>
      <c r="C15" s="71"/>
      <c r="D15" s="69"/>
      <c r="E15" s="45"/>
    </row>
    <row r="16" spans="1:5" s="4" customFormat="1" ht="31.5" hidden="1">
      <c r="A16" s="54" t="s">
        <v>11</v>
      </c>
      <c r="B16" s="21">
        <f>SUM(B12:B12)</f>
        <v>0</v>
      </c>
      <c r="C16" s="21">
        <f t="shared" si="0"/>
        <v>0</v>
      </c>
      <c r="D16" s="21">
        <f>D12</f>
        <v>0</v>
      </c>
      <c r="E16" s="26"/>
    </row>
    <row r="17" spans="1:37" ht="62.25" customHeight="1">
      <c r="A17" s="130" t="s">
        <v>40</v>
      </c>
      <c r="B17" s="130"/>
      <c r="C17" s="130"/>
      <c r="D17" s="130"/>
      <c r="E17" s="130"/>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row>
    <row r="18" spans="1:37" ht="80.25" customHeight="1">
      <c r="A18" s="40" t="s">
        <v>0</v>
      </c>
      <c r="B18" s="96" t="s">
        <v>85</v>
      </c>
      <c r="C18" s="65" t="s">
        <v>1</v>
      </c>
      <c r="D18" s="96" t="s">
        <v>136</v>
      </c>
      <c r="E18" s="41" t="s">
        <v>2</v>
      </c>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row>
    <row r="19" spans="1:37" ht="102" hidden="1" customHeight="1">
      <c r="A19" s="22" t="s">
        <v>4</v>
      </c>
      <c r="B19" s="24"/>
      <c r="C19" s="36">
        <f t="shared" ref="C19" si="1">D19-B19</f>
        <v>0</v>
      </c>
      <c r="D19" s="24"/>
      <c r="E19" s="76" t="s">
        <v>67</v>
      </c>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row>
    <row r="20" spans="1:37" ht="114" hidden="1" customHeight="1">
      <c r="A20" s="19"/>
      <c r="B20" s="24">
        <v>0</v>
      </c>
      <c r="C20" s="36">
        <f t="shared" ref="C20:C21" si="2">D20-B20</f>
        <v>0</v>
      </c>
      <c r="D20" s="24"/>
      <c r="E20" s="7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row>
    <row r="21" spans="1:37" ht="84.75" hidden="1" customHeight="1">
      <c r="A21" s="19"/>
      <c r="B21" s="24"/>
      <c r="C21" s="44">
        <f t="shared" si="2"/>
        <v>0</v>
      </c>
      <c r="D21" s="42"/>
      <c r="E21" s="61"/>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row>
    <row r="22" spans="1:37" s="7" customFormat="1" ht="35.25" customHeight="1">
      <c r="A22" s="9" t="s">
        <v>13</v>
      </c>
      <c r="B22" s="18">
        <f>SUM(B19:B21)</f>
        <v>0</v>
      </c>
      <c r="C22" s="18">
        <f>D22-B22</f>
        <v>0</v>
      </c>
      <c r="D22" s="18">
        <v>0</v>
      </c>
      <c r="E22" s="2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row>
    <row r="23" spans="1:37" s="7" customFormat="1" ht="32.25" hidden="1" customHeight="1">
      <c r="A23" s="137" t="s">
        <v>14</v>
      </c>
      <c r="B23" s="137"/>
      <c r="C23" s="137"/>
      <c r="D23" s="137"/>
      <c r="E23" s="137"/>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row>
    <row r="24" spans="1:37" ht="78.75" hidden="1" customHeight="1">
      <c r="A24" s="40" t="s">
        <v>0</v>
      </c>
      <c r="B24" s="63" t="s">
        <v>53</v>
      </c>
      <c r="C24" s="65" t="s">
        <v>1</v>
      </c>
      <c r="D24" s="63" t="s">
        <v>54</v>
      </c>
      <c r="E24" s="41" t="s">
        <v>2</v>
      </c>
    </row>
    <row r="25" spans="1:37" s="7" customFormat="1" ht="42" hidden="1" customHeight="1">
      <c r="A25" s="23" t="s">
        <v>7</v>
      </c>
      <c r="B25" s="42"/>
      <c r="C25" s="44">
        <f t="shared" ref="C25:C40" si="3">D25-B25</f>
        <v>0</v>
      </c>
      <c r="D25" s="42"/>
      <c r="E25" s="67" t="s">
        <v>84</v>
      </c>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row>
    <row r="26" spans="1:37" s="7" customFormat="1" ht="23.25" hidden="1" customHeight="1">
      <c r="A26" s="19"/>
      <c r="B26" s="24">
        <v>0</v>
      </c>
      <c r="C26" s="36">
        <f t="shared" si="3"/>
        <v>0</v>
      </c>
      <c r="D26" s="24"/>
      <c r="E26" s="162"/>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row>
    <row r="27" spans="1:37" s="7" customFormat="1" ht="23.25" hidden="1" customHeight="1">
      <c r="A27" s="19"/>
      <c r="B27" s="24">
        <v>0</v>
      </c>
      <c r="C27" s="36">
        <f t="shared" si="3"/>
        <v>0</v>
      </c>
      <c r="D27" s="24"/>
      <c r="E27" s="162"/>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row>
    <row r="28" spans="1:37" s="7" customFormat="1" ht="23.25" hidden="1" customHeight="1">
      <c r="A28" s="19"/>
      <c r="B28" s="24">
        <v>0</v>
      </c>
      <c r="C28" s="36">
        <f>D28-B28</f>
        <v>0</v>
      </c>
      <c r="D28" s="24"/>
      <c r="E28" s="162"/>
      <c r="F28" s="8"/>
      <c r="G28" s="8"/>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row>
    <row r="29" spans="1:37" s="7" customFormat="1" ht="23.25" hidden="1" customHeight="1">
      <c r="A29" s="19"/>
      <c r="B29" s="24">
        <v>0</v>
      </c>
      <c r="C29" s="36">
        <f>D29-B29</f>
        <v>0</v>
      </c>
      <c r="D29" s="24"/>
      <c r="E29" s="162"/>
      <c r="F29" s="8"/>
      <c r="G29" s="8"/>
      <c r="H29" s="8"/>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row>
    <row r="30" spans="1:37" s="7" customFormat="1" ht="23.25" hidden="1" customHeight="1">
      <c r="A30" s="19"/>
      <c r="B30" s="24">
        <v>0</v>
      </c>
      <c r="C30" s="36">
        <f t="shared" ref="C30:C34" si="4">D30-B30</f>
        <v>0</v>
      </c>
      <c r="D30" s="24"/>
      <c r="E30" s="162"/>
      <c r="F30" s="8"/>
      <c r="G30" s="8"/>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row>
    <row r="31" spans="1:37" s="7" customFormat="1" ht="16.5" hidden="1">
      <c r="A31" s="19"/>
      <c r="B31" s="24">
        <v>0</v>
      </c>
      <c r="C31" s="36">
        <f>D31-B31</f>
        <v>0</v>
      </c>
      <c r="D31" s="24"/>
      <c r="E31" s="162"/>
      <c r="F31" s="8"/>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row>
    <row r="32" spans="1:37" s="7" customFormat="1" ht="16.5" hidden="1">
      <c r="A32" s="19"/>
      <c r="B32" s="24">
        <v>0</v>
      </c>
      <c r="C32" s="36">
        <f t="shared" si="4"/>
        <v>0</v>
      </c>
      <c r="D32" s="24"/>
      <c r="E32" s="162"/>
      <c r="F32" s="8"/>
      <c r="G32" s="8"/>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row>
    <row r="33" spans="1:37" s="7" customFormat="1" ht="16.5" hidden="1">
      <c r="A33" s="19"/>
      <c r="B33" s="24">
        <v>0</v>
      </c>
      <c r="C33" s="36">
        <f t="shared" si="4"/>
        <v>0</v>
      </c>
      <c r="D33" s="24"/>
      <c r="E33" s="162"/>
      <c r="F33" s="8"/>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row>
    <row r="34" spans="1:37" s="7" customFormat="1" ht="16.5" hidden="1">
      <c r="A34" s="19"/>
      <c r="B34" s="24">
        <v>0</v>
      </c>
      <c r="C34" s="36">
        <f t="shared" si="4"/>
        <v>0</v>
      </c>
      <c r="D34" s="24"/>
      <c r="E34" s="162"/>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row>
    <row r="35" spans="1:37" s="7" customFormat="1" ht="30" hidden="1" customHeight="1">
      <c r="A35" s="19"/>
      <c r="B35" s="24">
        <v>0</v>
      </c>
      <c r="C35" s="36">
        <f>D35-B35</f>
        <v>0</v>
      </c>
      <c r="D35" s="24"/>
      <c r="E35" s="131"/>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row>
    <row r="36" spans="1:37" s="7" customFormat="1" ht="30" hidden="1" customHeight="1">
      <c r="A36" s="19"/>
      <c r="B36" s="24">
        <v>0</v>
      </c>
      <c r="C36" s="36">
        <f>D36-B36</f>
        <v>0</v>
      </c>
      <c r="D36" s="24"/>
      <c r="E36" s="128"/>
      <c r="F36" s="8"/>
      <c r="G36" s="8"/>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row>
    <row r="37" spans="1:37" s="7" customFormat="1" ht="33.75" hidden="1" customHeight="1">
      <c r="A37" s="9" t="s">
        <v>13</v>
      </c>
      <c r="B37" s="18">
        <f>SUM(B25:B36)</f>
        <v>0</v>
      </c>
      <c r="C37" s="18">
        <f>D37-B37</f>
        <v>0</v>
      </c>
      <c r="D37" s="18">
        <f>SUM(D25:D36)</f>
        <v>0</v>
      </c>
      <c r="E37" s="28"/>
      <c r="F37" s="8"/>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row>
    <row r="38" spans="1:37" s="7" customFormat="1" ht="32.25" hidden="1" customHeight="1">
      <c r="A38" s="137" t="s">
        <v>52</v>
      </c>
      <c r="B38" s="137"/>
      <c r="C38" s="137"/>
      <c r="D38" s="137"/>
      <c r="E38" s="137"/>
      <c r="F38" s="8"/>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row>
    <row r="39" spans="1:37" ht="78.75" hidden="1" customHeight="1">
      <c r="A39" s="40" t="s">
        <v>0</v>
      </c>
      <c r="B39" s="63" t="s">
        <v>53</v>
      </c>
      <c r="C39" s="65" t="s">
        <v>1</v>
      </c>
      <c r="D39" s="63" t="s">
        <v>54</v>
      </c>
      <c r="E39" s="37" t="s">
        <v>2</v>
      </c>
    </row>
    <row r="40" spans="1:37" s="7" customFormat="1" ht="101.25" hidden="1" customHeight="1">
      <c r="A40" s="68" t="s">
        <v>5</v>
      </c>
      <c r="B40" s="42">
        <v>0</v>
      </c>
      <c r="C40" s="44">
        <f t="shared" si="3"/>
        <v>0</v>
      </c>
      <c r="D40" s="42">
        <v>0</v>
      </c>
      <c r="E40" s="73"/>
      <c r="F40" s="8"/>
      <c r="G40" s="8"/>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row>
    <row r="41" spans="1:37" s="7" customFormat="1" ht="31.5" hidden="1">
      <c r="A41" s="9" t="s">
        <v>13</v>
      </c>
      <c r="B41" s="18">
        <v>0</v>
      </c>
      <c r="C41" s="18">
        <f>D41-B41</f>
        <v>0</v>
      </c>
      <c r="D41" s="18">
        <v>0</v>
      </c>
      <c r="E41" s="28"/>
      <c r="F41" s="8"/>
      <c r="G41" s="8"/>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row>
    <row r="42" spans="1:37" ht="23.25" customHeight="1">
      <c r="A42" s="146" t="s">
        <v>17</v>
      </c>
      <c r="B42" s="146"/>
      <c r="C42" s="146"/>
      <c r="D42" s="146"/>
      <c r="E42" s="14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row>
    <row r="43" spans="1:37" ht="78" customHeight="1">
      <c r="A43" s="40" t="s">
        <v>0</v>
      </c>
      <c r="B43" s="96" t="s">
        <v>85</v>
      </c>
      <c r="C43" s="65" t="s">
        <v>1</v>
      </c>
      <c r="D43" s="96" t="s">
        <v>136</v>
      </c>
      <c r="E43" s="41" t="s">
        <v>2</v>
      </c>
    </row>
    <row r="44" spans="1:37" s="5" customFormat="1" ht="59.25" hidden="1" customHeight="1">
      <c r="A44" s="80"/>
      <c r="B44" s="81"/>
      <c r="C44" s="82">
        <f t="shared" ref="C44:C45" si="5">D44-B44</f>
        <v>0</v>
      </c>
      <c r="D44" s="81"/>
      <c r="E44" s="160"/>
    </row>
    <row r="45" spans="1:37" s="5" customFormat="1" ht="59.25" hidden="1" customHeight="1">
      <c r="A45" s="80"/>
      <c r="B45" s="81"/>
      <c r="C45" s="82">
        <f t="shared" si="5"/>
        <v>0</v>
      </c>
      <c r="D45" s="81"/>
      <c r="E45" s="163"/>
    </row>
    <row r="46" spans="1:37" s="5" customFormat="1" ht="87.75" hidden="1" customHeight="1">
      <c r="A46" s="19"/>
      <c r="B46" s="24"/>
      <c r="C46" s="36">
        <f t="shared" ref="C46:C48" si="6">D46-B46</f>
        <v>0</v>
      </c>
      <c r="D46" s="24"/>
      <c r="E46" s="160"/>
    </row>
    <row r="47" spans="1:37" s="5" customFormat="1" ht="87.75" hidden="1" customHeight="1">
      <c r="A47" s="19"/>
      <c r="B47" s="24"/>
      <c r="C47" s="36">
        <f t="shared" si="6"/>
        <v>0</v>
      </c>
      <c r="D47" s="24"/>
      <c r="E47" s="161"/>
    </row>
    <row r="48" spans="1:37" s="5" customFormat="1" ht="87.75" hidden="1" customHeight="1">
      <c r="A48" s="19"/>
      <c r="B48" s="24"/>
      <c r="C48" s="36">
        <f t="shared" si="6"/>
        <v>0</v>
      </c>
      <c r="D48" s="24"/>
      <c r="E48" s="161"/>
    </row>
    <row r="49" spans="1:37" ht="35.25" customHeight="1">
      <c r="A49" s="9" t="s">
        <v>19</v>
      </c>
      <c r="B49" s="18">
        <f>SUM(B46:B48)</f>
        <v>0</v>
      </c>
      <c r="C49" s="18">
        <f>D49-B49</f>
        <v>0</v>
      </c>
      <c r="D49" s="18">
        <f>SUM(D46:D48)</f>
        <v>0</v>
      </c>
      <c r="E49" s="29"/>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row>
    <row r="50" spans="1:37" ht="13.5">
      <c r="A50" s="143"/>
      <c r="B50" s="143"/>
      <c r="C50" s="143"/>
      <c r="D50" s="143"/>
      <c r="E50" s="143"/>
    </row>
    <row r="51" spans="1:37" ht="76.5">
      <c r="A51" s="40" t="s">
        <v>0</v>
      </c>
      <c r="B51" s="96" t="s">
        <v>85</v>
      </c>
      <c r="C51" s="65" t="s">
        <v>1</v>
      </c>
      <c r="D51" s="96" t="s">
        <v>136</v>
      </c>
      <c r="E51" s="41" t="s">
        <v>2</v>
      </c>
    </row>
    <row r="52" spans="1:37" ht="31.5">
      <c r="A52" s="9" t="s">
        <v>3</v>
      </c>
      <c r="B52" s="18">
        <v>1190361.7</v>
      </c>
      <c r="C52" s="18">
        <f>D52-B52</f>
        <v>0</v>
      </c>
      <c r="D52" s="18">
        <v>1190361.7</v>
      </c>
      <c r="E52" s="31"/>
    </row>
    <row r="54" spans="1:37" ht="15.75">
      <c r="B54" s="16"/>
      <c r="C54" s="10"/>
      <c r="D54" s="16"/>
      <c r="E54" s="32"/>
    </row>
    <row r="55" spans="1:37" ht="15.75">
      <c r="B55" s="11"/>
      <c r="C55" s="3"/>
      <c r="D55" s="11"/>
      <c r="E55" s="32"/>
    </row>
    <row r="56" spans="1:37" ht="15.75">
      <c r="A56" s="4"/>
      <c r="B56" s="16"/>
      <c r="C56" s="10"/>
      <c r="D56" s="16"/>
      <c r="E56" s="32"/>
    </row>
    <row r="57" spans="1:37" ht="15.75">
      <c r="B57" s="11"/>
      <c r="C57" s="3"/>
      <c r="D57" s="11"/>
      <c r="E57" s="32"/>
    </row>
    <row r="58" spans="1:37" ht="15.75">
      <c r="A58" s="4"/>
      <c r="B58" s="11"/>
      <c r="C58" s="3"/>
      <c r="D58" s="11"/>
      <c r="E58" s="32"/>
    </row>
    <row r="59" spans="1:37">
      <c r="A59" s="4"/>
      <c r="B59" s="4"/>
      <c r="C59" s="2"/>
      <c r="D59" s="4"/>
    </row>
    <row r="60" spans="1:37">
      <c r="A60" s="4"/>
      <c r="B60" s="4"/>
      <c r="C60" s="2"/>
      <c r="D60" s="4"/>
    </row>
    <row r="61" spans="1:37">
      <c r="A61" s="4"/>
      <c r="B61" s="4"/>
      <c r="C61" s="2"/>
      <c r="D61" s="4"/>
    </row>
    <row r="62" spans="1:37">
      <c r="A62" s="4"/>
      <c r="B62" s="4"/>
      <c r="C62" s="2"/>
      <c r="D62" s="4"/>
    </row>
    <row r="63" spans="1:37">
      <c r="A63" s="4"/>
      <c r="B63" s="4"/>
      <c r="C63" s="2"/>
      <c r="D63" s="4"/>
    </row>
    <row r="76" spans="5:5" ht="15.75">
      <c r="E76" s="34"/>
    </row>
    <row r="77" spans="5:5" ht="15.75">
      <c r="E77" s="34"/>
    </row>
    <row r="78" spans="5:5" ht="15.75">
      <c r="E78" s="34"/>
    </row>
    <row r="79" spans="5:5">
      <c r="E79" s="35"/>
    </row>
    <row r="80" spans="5:5">
      <c r="E80" s="35"/>
    </row>
    <row r="81" spans="5:5">
      <c r="E81" s="35"/>
    </row>
    <row r="82" spans="5:5">
      <c r="E82" s="35"/>
    </row>
    <row r="83" spans="5:5">
      <c r="E83" s="35"/>
    </row>
    <row r="84" spans="5:5">
      <c r="E84" s="35"/>
    </row>
    <row r="85" spans="5:5">
      <c r="E85" s="35"/>
    </row>
    <row r="86" spans="5:5">
      <c r="E86" s="35"/>
    </row>
  </sheetData>
  <mergeCells count="19">
    <mergeCell ref="A50:E50"/>
    <mergeCell ref="E46:E48"/>
    <mergeCell ref="A23:E23"/>
    <mergeCell ref="E26:E30"/>
    <mergeCell ref="E31:E34"/>
    <mergeCell ref="E35:E36"/>
    <mergeCell ref="A38:E38"/>
    <mergeCell ref="A42:E42"/>
    <mergeCell ref="E44:E45"/>
    <mergeCell ref="A6:E6"/>
    <mergeCell ref="A7:E7"/>
    <mergeCell ref="A8:E8"/>
    <mergeCell ref="A17:E17"/>
    <mergeCell ref="A1:E1"/>
    <mergeCell ref="A11:E11"/>
    <mergeCell ref="A2:E2"/>
    <mergeCell ref="A3:E3"/>
    <mergeCell ref="A4:E4"/>
    <mergeCell ref="A5:E5"/>
  </mergeCells>
  <pageMargins left="0.31496062992125984" right="0.31496062992125984" top="0.55118110236220474" bottom="0.55118110236220474" header="0.31496062992125984" footer="0.31496062992125984"/>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AK50"/>
  <sheetViews>
    <sheetView topLeftCell="A16" workbookViewId="0">
      <selection activeCell="A43" sqref="A43:XFD44"/>
    </sheetView>
  </sheetViews>
  <sheetFormatPr defaultColWidth="9.140625" defaultRowHeight="12.75"/>
  <cols>
    <col min="1" max="1" width="29.42578125" style="15" customWidth="1"/>
    <col min="2" max="2" width="13.7109375" style="17" customWidth="1"/>
    <col min="3" max="3" width="15.7109375" style="1" customWidth="1"/>
    <col min="4" max="4" width="14.140625" style="17" customWidth="1"/>
    <col min="5" max="5" width="129.7109375" style="33" customWidth="1"/>
    <col min="6" max="8" width="9.140625" style="2"/>
    <col min="9" max="9" width="10.7109375" style="2" bestFit="1" customWidth="1"/>
    <col min="10" max="16384" width="9.140625" style="2"/>
  </cols>
  <sheetData>
    <row r="1" spans="1:37" ht="30">
      <c r="A1" s="158" t="s">
        <v>20</v>
      </c>
      <c r="B1" s="159"/>
      <c r="C1" s="159"/>
      <c r="D1" s="159"/>
      <c r="E1" s="159"/>
    </row>
    <row r="2" spans="1:37" s="62" customFormat="1" ht="21.75" customHeight="1">
      <c r="A2" s="157" t="s">
        <v>39</v>
      </c>
      <c r="B2" s="157"/>
      <c r="C2" s="157"/>
      <c r="D2" s="157"/>
      <c r="E2" s="157"/>
    </row>
    <row r="3" spans="1:37" s="62" customFormat="1" ht="21.75" customHeight="1">
      <c r="A3" s="157" t="s">
        <v>31</v>
      </c>
      <c r="B3" s="157"/>
      <c r="C3" s="157"/>
      <c r="D3" s="157"/>
      <c r="E3" s="157"/>
    </row>
    <row r="4" spans="1:37" s="62" customFormat="1" ht="21.75" customHeight="1">
      <c r="A4" s="157" t="s">
        <v>33</v>
      </c>
      <c r="B4" s="157"/>
      <c r="C4" s="157"/>
      <c r="D4" s="157"/>
      <c r="E4" s="157"/>
    </row>
    <row r="5" spans="1:37" s="62" customFormat="1" ht="21.75" customHeight="1">
      <c r="A5" s="157" t="s">
        <v>32</v>
      </c>
      <c r="B5" s="157"/>
      <c r="C5" s="157"/>
      <c r="D5" s="157"/>
      <c r="E5" s="157"/>
    </row>
    <row r="6" spans="1:37" s="62" customFormat="1" ht="21.75" customHeight="1">
      <c r="A6" s="157" t="s">
        <v>34</v>
      </c>
      <c r="B6" s="157"/>
      <c r="C6" s="157"/>
      <c r="D6" s="157"/>
      <c r="E6" s="157"/>
    </row>
    <row r="7" spans="1:37" s="62" customFormat="1" ht="21.75" customHeight="1">
      <c r="A7" s="157" t="s">
        <v>35</v>
      </c>
      <c r="B7" s="157"/>
      <c r="C7" s="157"/>
      <c r="D7" s="157"/>
      <c r="E7" s="157"/>
    </row>
    <row r="8" spans="1:37" s="62" customFormat="1" ht="21.75" customHeight="1">
      <c r="A8" s="157" t="s">
        <v>36</v>
      </c>
      <c r="B8" s="157"/>
      <c r="C8" s="157"/>
      <c r="D8" s="157"/>
      <c r="E8" s="157"/>
    </row>
    <row r="9" spans="1:37" ht="15.75">
      <c r="A9" s="13"/>
      <c r="B9" s="14"/>
      <c r="C9" s="12"/>
      <c r="D9" s="14"/>
      <c r="E9" s="25"/>
    </row>
    <row r="10" spans="1:37" ht="76.5">
      <c r="A10" s="38" t="s">
        <v>0</v>
      </c>
      <c r="B10" s="96" t="s">
        <v>85</v>
      </c>
      <c r="C10" s="65" t="s">
        <v>1</v>
      </c>
      <c r="D10" s="96" t="s">
        <v>86</v>
      </c>
      <c r="E10" s="39" t="s">
        <v>2</v>
      </c>
    </row>
    <row r="11" spans="1:37" ht="16.5" hidden="1">
      <c r="A11" s="137" t="s">
        <v>16</v>
      </c>
      <c r="B11" s="137"/>
      <c r="C11" s="137"/>
      <c r="D11" s="137"/>
      <c r="E11" s="137"/>
    </row>
    <row r="12" spans="1:37" s="4" customFormat="1" ht="18.75" hidden="1">
      <c r="A12" s="72"/>
      <c r="B12" s="44"/>
      <c r="C12" s="44">
        <f t="shared" ref="C12:C15" si="0">D12-B12</f>
        <v>0</v>
      </c>
      <c r="D12" s="42"/>
      <c r="E12" s="45"/>
    </row>
    <row r="13" spans="1:37" s="4" customFormat="1" ht="18.75" hidden="1">
      <c r="A13" s="43"/>
      <c r="B13" s="71"/>
      <c r="C13" s="71">
        <f t="shared" si="0"/>
        <v>0</v>
      </c>
      <c r="D13" s="69"/>
      <c r="E13" s="45"/>
    </row>
    <row r="14" spans="1:37" s="4" customFormat="1" ht="18.75" hidden="1">
      <c r="A14" s="43"/>
      <c r="B14" s="71"/>
      <c r="C14" s="71">
        <f t="shared" si="0"/>
        <v>0</v>
      </c>
      <c r="D14" s="69"/>
      <c r="E14" s="45"/>
    </row>
    <row r="15" spans="1:37" s="4" customFormat="1" ht="31.5" hidden="1">
      <c r="A15" s="54" t="s">
        <v>11</v>
      </c>
      <c r="B15" s="21">
        <f>SUM(B12:B12)</f>
        <v>0</v>
      </c>
      <c r="C15" s="21">
        <f t="shared" si="0"/>
        <v>0</v>
      </c>
      <c r="D15" s="21">
        <f>D12</f>
        <v>0</v>
      </c>
      <c r="E15" s="26"/>
    </row>
    <row r="16" spans="1:37" ht="62.25" customHeight="1">
      <c r="A16" s="130" t="s">
        <v>41</v>
      </c>
      <c r="B16" s="130"/>
      <c r="C16" s="130"/>
      <c r="D16" s="130"/>
      <c r="E16" s="130"/>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row>
    <row r="17" spans="1:37" ht="75" customHeight="1">
      <c r="A17" s="40" t="s">
        <v>0</v>
      </c>
      <c r="B17" s="96" t="s">
        <v>85</v>
      </c>
      <c r="C17" s="65" t="s">
        <v>1</v>
      </c>
      <c r="D17" s="96" t="s">
        <v>86</v>
      </c>
      <c r="E17" s="41" t="s">
        <v>2</v>
      </c>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row>
    <row r="18" spans="1:37" ht="18.75" hidden="1">
      <c r="A18" s="22"/>
      <c r="B18" s="24"/>
      <c r="C18" s="36">
        <f t="shared" ref="C18:C20" si="1">D18-B18</f>
        <v>0</v>
      </c>
      <c r="D18" s="24"/>
      <c r="E18" s="76"/>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row>
    <row r="19" spans="1:37" ht="18.75" hidden="1">
      <c r="A19" s="19"/>
      <c r="B19" s="24"/>
      <c r="C19" s="36">
        <f t="shared" si="1"/>
        <v>0</v>
      </c>
      <c r="D19" s="24"/>
      <c r="E19" s="7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row>
    <row r="20" spans="1:37" ht="18.75" hidden="1">
      <c r="A20" s="19"/>
      <c r="B20" s="24"/>
      <c r="C20" s="44">
        <f t="shared" si="1"/>
        <v>0</v>
      </c>
      <c r="D20" s="42"/>
      <c r="E20" s="52"/>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row>
    <row r="21" spans="1:37" s="7" customFormat="1" ht="35.25" customHeight="1">
      <c r="A21" s="9" t="s">
        <v>13</v>
      </c>
      <c r="B21" s="18">
        <f>SUM(B18:B20)</f>
        <v>0</v>
      </c>
      <c r="C21" s="18">
        <f>D21-B21</f>
        <v>0</v>
      </c>
      <c r="D21" s="18">
        <v>0</v>
      </c>
      <c r="E21" s="2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row>
    <row r="22" spans="1:37" s="7" customFormat="1" ht="32.25" hidden="1" customHeight="1">
      <c r="A22" s="137" t="s">
        <v>14</v>
      </c>
      <c r="B22" s="137"/>
      <c r="C22" s="137"/>
      <c r="D22" s="137"/>
      <c r="E22" s="137"/>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row>
    <row r="23" spans="1:37" ht="77.25" hidden="1" customHeight="1">
      <c r="A23" s="40" t="s">
        <v>0</v>
      </c>
      <c r="B23" s="63" t="s">
        <v>53</v>
      </c>
      <c r="C23" s="65" t="s">
        <v>1</v>
      </c>
      <c r="D23" s="63" t="s">
        <v>54</v>
      </c>
      <c r="E23" s="41" t="s">
        <v>2</v>
      </c>
    </row>
    <row r="24" spans="1:37" s="7" customFormat="1" ht="42" hidden="1" customHeight="1">
      <c r="A24" s="23" t="s">
        <v>7</v>
      </c>
      <c r="B24" s="42"/>
      <c r="C24" s="44">
        <f t="shared" ref="C24:C26" si="2">D24-B24</f>
        <v>0</v>
      </c>
      <c r="D24" s="42"/>
      <c r="E24" s="53" t="s">
        <v>15</v>
      </c>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row>
    <row r="25" spans="1:37" s="7" customFormat="1" ht="23.25" hidden="1" customHeight="1">
      <c r="A25" s="19"/>
      <c r="B25" s="24">
        <v>0</v>
      </c>
      <c r="C25" s="36">
        <f t="shared" si="2"/>
        <v>0</v>
      </c>
      <c r="D25" s="24"/>
      <c r="E25" s="162"/>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row>
    <row r="26" spans="1:37" s="7" customFormat="1" ht="23.25" hidden="1" customHeight="1">
      <c r="A26" s="19"/>
      <c r="B26" s="24">
        <v>0</v>
      </c>
      <c r="C26" s="36">
        <f t="shared" si="2"/>
        <v>0</v>
      </c>
      <c r="D26" s="24"/>
      <c r="E26" s="162"/>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row>
    <row r="27" spans="1:37" s="7" customFormat="1" ht="23.25" hidden="1" customHeight="1">
      <c r="A27" s="19"/>
      <c r="B27" s="24">
        <v>0</v>
      </c>
      <c r="C27" s="36">
        <f>D27-B27</f>
        <v>0</v>
      </c>
      <c r="D27" s="24"/>
      <c r="E27" s="162"/>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row>
    <row r="28" spans="1:37" s="7" customFormat="1" ht="23.25" hidden="1" customHeight="1">
      <c r="A28" s="19"/>
      <c r="B28" s="24">
        <v>0</v>
      </c>
      <c r="C28" s="36">
        <f>D28-B28</f>
        <v>0</v>
      </c>
      <c r="D28" s="24"/>
      <c r="E28" s="162"/>
      <c r="F28" s="8"/>
      <c r="G28" s="8"/>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row>
    <row r="29" spans="1:37" s="7" customFormat="1" ht="23.25" hidden="1" customHeight="1">
      <c r="A29" s="19"/>
      <c r="B29" s="24">
        <v>0</v>
      </c>
      <c r="C29" s="36">
        <f t="shared" ref="C29:C33" si="3">D29-B29</f>
        <v>0</v>
      </c>
      <c r="D29" s="24"/>
      <c r="E29" s="162"/>
      <c r="F29" s="8"/>
      <c r="G29" s="8"/>
      <c r="H29" s="8"/>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row>
    <row r="30" spans="1:37" s="7" customFormat="1" ht="16.5" hidden="1">
      <c r="A30" s="19"/>
      <c r="B30" s="24">
        <v>0</v>
      </c>
      <c r="C30" s="36">
        <f>D30-B30</f>
        <v>0</v>
      </c>
      <c r="D30" s="24"/>
      <c r="E30" s="162"/>
      <c r="F30" s="8"/>
      <c r="G30" s="8"/>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row>
    <row r="31" spans="1:37" s="7" customFormat="1" ht="16.5" hidden="1">
      <c r="A31" s="19"/>
      <c r="B31" s="24">
        <v>0</v>
      </c>
      <c r="C31" s="36">
        <f t="shared" si="3"/>
        <v>0</v>
      </c>
      <c r="D31" s="24"/>
      <c r="E31" s="162"/>
      <c r="F31" s="8"/>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row>
    <row r="32" spans="1:37" s="7" customFormat="1" ht="16.5" hidden="1">
      <c r="A32" s="19"/>
      <c r="B32" s="24">
        <v>0</v>
      </c>
      <c r="C32" s="36">
        <f t="shared" si="3"/>
        <v>0</v>
      </c>
      <c r="D32" s="24"/>
      <c r="E32" s="162"/>
      <c r="F32" s="8"/>
      <c r="G32" s="8"/>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row>
    <row r="33" spans="1:37" s="7" customFormat="1" ht="16.5" hidden="1">
      <c r="A33" s="19"/>
      <c r="B33" s="24">
        <v>0</v>
      </c>
      <c r="C33" s="36">
        <f t="shared" si="3"/>
        <v>0</v>
      </c>
      <c r="D33" s="24"/>
      <c r="E33" s="162"/>
      <c r="F33" s="8"/>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row>
    <row r="34" spans="1:37" s="7" customFormat="1" ht="30" hidden="1" customHeight="1">
      <c r="A34" s="19"/>
      <c r="B34" s="24">
        <v>0</v>
      </c>
      <c r="C34" s="36">
        <f>D34-B34</f>
        <v>0</v>
      </c>
      <c r="D34" s="24"/>
      <c r="E34" s="131"/>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row>
    <row r="35" spans="1:37" s="7" customFormat="1" ht="30" hidden="1" customHeight="1">
      <c r="A35" s="19"/>
      <c r="B35" s="24">
        <v>0</v>
      </c>
      <c r="C35" s="36">
        <f>D35-B35</f>
        <v>0</v>
      </c>
      <c r="D35" s="24"/>
      <c r="E35" s="128"/>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row>
    <row r="36" spans="1:37" s="7" customFormat="1" ht="33.75" hidden="1" customHeight="1">
      <c r="A36" s="9" t="s">
        <v>13</v>
      </c>
      <c r="B36" s="18">
        <f>SUM(B24:B35)</f>
        <v>0</v>
      </c>
      <c r="C36" s="18">
        <f>D36-B36</f>
        <v>0</v>
      </c>
      <c r="D36" s="18">
        <f>SUM(D24:D35)</f>
        <v>0</v>
      </c>
      <c r="E36" s="28"/>
      <c r="F36" s="8"/>
      <c r="G36" s="8"/>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row>
    <row r="37" spans="1:37" s="7" customFormat="1" ht="32.25" hidden="1" customHeight="1">
      <c r="A37" s="137" t="s">
        <v>52</v>
      </c>
      <c r="B37" s="137"/>
      <c r="C37" s="137"/>
      <c r="D37" s="137"/>
      <c r="E37" s="137"/>
      <c r="F37" s="8"/>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row>
    <row r="38" spans="1:37" ht="76.5" hidden="1" customHeight="1">
      <c r="A38" s="40" t="s">
        <v>0</v>
      </c>
      <c r="B38" s="63" t="s">
        <v>53</v>
      </c>
      <c r="C38" s="40" t="s">
        <v>1</v>
      </c>
      <c r="D38" s="63" t="s">
        <v>54</v>
      </c>
      <c r="E38" s="37" t="s">
        <v>2</v>
      </c>
    </row>
    <row r="39" spans="1:37" s="7" customFormat="1" ht="93.75" hidden="1" customHeight="1">
      <c r="A39" s="68" t="s">
        <v>5</v>
      </c>
      <c r="B39" s="69"/>
      <c r="C39" s="71">
        <f t="shared" ref="C39" si="4">D39-B39</f>
        <v>0</v>
      </c>
      <c r="D39" s="69">
        <v>0</v>
      </c>
      <c r="E39" s="73"/>
      <c r="F39" s="8"/>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row>
    <row r="40" spans="1:37" s="7" customFormat="1" ht="31.5" hidden="1">
      <c r="A40" s="9" t="s">
        <v>13</v>
      </c>
      <c r="B40" s="18">
        <v>0</v>
      </c>
      <c r="C40" s="18">
        <f>D40-B40</f>
        <v>0</v>
      </c>
      <c r="D40" s="18">
        <v>0</v>
      </c>
      <c r="E40" s="28"/>
      <c r="F40" s="8"/>
      <c r="G40" s="8"/>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row>
    <row r="41" spans="1:37" ht="23.25" customHeight="1">
      <c r="A41" s="146" t="s">
        <v>17</v>
      </c>
      <c r="B41" s="146"/>
      <c r="C41" s="146"/>
      <c r="D41" s="146"/>
      <c r="E41" s="14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row>
    <row r="42" spans="1:37" ht="77.25" customHeight="1">
      <c r="A42" s="40" t="s">
        <v>0</v>
      </c>
      <c r="B42" s="96" t="s">
        <v>85</v>
      </c>
      <c r="C42" s="65" t="s">
        <v>1</v>
      </c>
      <c r="D42" s="96" t="s">
        <v>86</v>
      </c>
      <c r="E42" s="41" t="s">
        <v>2</v>
      </c>
    </row>
    <row r="43" spans="1:37" s="5" customFormat="1" ht="57" hidden="1" customHeight="1">
      <c r="A43" s="78"/>
      <c r="B43" s="77"/>
      <c r="C43" s="79">
        <f t="shared" ref="C43:C44" si="5">D43-B43</f>
        <v>0</v>
      </c>
      <c r="D43" s="77"/>
      <c r="E43" s="160"/>
    </row>
    <row r="44" spans="1:37" s="5" customFormat="1" ht="57" hidden="1" customHeight="1">
      <c r="A44" s="78"/>
      <c r="B44" s="77"/>
      <c r="C44" s="79">
        <f t="shared" si="5"/>
        <v>0</v>
      </c>
      <c r="D44" s="77"/>
      <c r="E44" s="163"/>
    </row>
    <row r="45" spans="1:37" s="5" customFormat="1" ht="42.75" hidden="1" customHeight="1">
      <c r="A45" s="66"/>
      <c r="B45" s="24"/>
      <c r="C45" s="70">
        <f t="shared" ref="C45:C46" si="6">D45-B45</f>
        <v>0</v>
      </c>
      <c r="D45" s="24"/>
      <c r="E45" s="127"/>
    </row>
    <row r="46" spans="1:37" s="5" customFormat="1" ht="42.75" hidden="1" customHeight="1">
      <c r="A46" s="66"/>
      <c r="B46" s="24"/>
      <c r="C46" s="70">
        <f t="shared" si="6"/>
        <v>0</v>
      </c>
      <c r="D46" s="24"/>
      <c r="E46" s="131"/>
    </row>
    <row r="47" spans="1:37" ht="34.5" customHeight="1">
      <c r="A47" s="9" t="s">
        <v>19</v>
      </c>
      <c r="B47" s="18">
        <f>SUM(B43:B46)</f>
        <v>0</v>
      </c>
      <c r="C47" s="18">
        <f>D47-B47</f>
        <v>0</v>
      </c>
      <c r="D47" s="18">
        <f>SUM(D43:D46)</f>
        <v>0</v>
      </c>
      <c r="E47" s="29"/>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row>
    <row r="48" spans="1:37" ht="13.5">
      <c r="A48" s="143"/>
      <c r="B48" s="143"/>
      <c r="C48" s="143"/>
      <c r="D48" s="143"/>
      <c r="E48" s="143"/>
    </row>
    <row r="49" spans="1:5" ht="76.5">
      <c r="A49" s="40" t="s">
        <v>0</v>
      </c>
      <c r="B49" s="96" t="s">
        <v>85</v>
      </c>
      <c r="C49" s="65" t="s">
        <v>1</v>
      </c>
      <c r="D49" s="96" t="s">
        <v>86</v>
      </c>
      <c r="E49" s="41" t="s">
        <v>2</v>
      </c>
    </row>
    <row r="50" spans="1:5" ht="31.5">
      <c r="A50" s="9" t="s">
        <v>3</v>
      </c>
      <c r="B50" s="18">
        <v>1221019.6000000001</v>
      </c>
      <c r="C50" s="18">
        <f>D50-B50</f>
        <v>0</v>
      </c>
      <c r="D50" s="18">
        <v>1221019.6000000001</v>
      </c>
      <c r="E50" s="31"/>
    </row>
  </sheetData>
  <mergeCells count="19">
    <mergeCell ref="A1:E1"/>
    <mergeCell ref="A11:E11"/>
    <mergeCell ref="A16:E16"/>
    <mergeCell ref="A22:E22"/>
    <mergeCell ref="E25:E29"/>
    <mergeCell ref="A2:E2"/>
    <mergeCell ref="A3:E3"/>
    <mergeCell ref="A4:E4"/>
    <mergeCell ref="A5:E5"/>
    <mergeCell ref="A6:E6"/>
    <mergeCell ref="A7:E7"/>
    <mergeCell ref="A8:E8"/>
    <mergeCell ref="A48:E48"/>
    <mergeCell ref="E30:E33"/>
    <mergeCell ref="E34:E35"/>
    <mergeCell ref="A37:E37"/>
    <mergeCell ref="A41:E41"/>
    <mergeCell ref="E43:E44"/>
    <mergeCell ref="E45:E46"/>
  </mergeCells>
  <pageMargins left="0.31496062992125984" right="0.31496062992125984" top="0.55118110236220474" bottom="0.35433070866141736" header="0.31496062992125984" footer="0.31496062992125984"/>
  <pageSetup paperSize="9" scale="29" orientation="landscape" r:id="rId1"/>
</worksheet>
</file>

<file path=xl/worksheets/sheet4.xml><?xml version="1.0" encoding="utf-8"?>
<worksheet xmlns="http://schemas.openxmlformats.org/spreadsheetml/2006/main" xmlns:r="http://schemas.openxmlformats.org/officeDocument/2006/relationships">
  <dimension ref="A1:D33"/>
  <sheetViews>
    <sheetView workbookViewId="0">
      <selection activeCell="H12" sqref="H12"/>
    </sheetView>
  </sheetViews>
  <sheetFormatPr defaultRowHeight="12.75"/>
  <cols>
    <col min="1" max="1" width="37.42578125" style="58" customWidth="1"/>
    <col min="2" max="2" width="16.85546875" style="59" customWidth="1"/>
    <col min="3" max="3" width="14.5703125" style="59" customWidth="1"/>
    <col min="4" max="4" width="19.28515625" style="59" customWidth="1"/>
    <col min="5" max="16384" width="9.140625" style="58"/>
  </cols>
  <sheetData>
    <row r="1" spans="1:4" ht="30">
      <c r="A1" s="158" t="s">
        <v>10</v>
      </c>
      <c r="B1" s="164"/>
      <c r="C1" s="164"/>
      <c r="D1" s="164"/>
    </row>
    <row r="2" spans="1:4" ht="63.75">
      <c r="A2" s="40" t="s">
        <v>29</v>
      </c>
      <c r="B2" s="96" t="s">
        <v>85</v>
      </c>
      <c r="C2" s="65" t="s">
        <v>1</v>
      </c>
      <c r="D2" s="96" t="s">
        <v>136</v>
      </c>
    </row>
    <row r="3" spans="1:4" ht="51">
      <c r="A3" s="56" t="s">
        <v>22</v>
      </c>
      <c r="B3" s="55">
        <v>863752.7</v>
      </c>
      <c r="C3" s="55">
        <f t="shared" ref="C3:C5" si="0">D3-B3</f>
        <v>2559.4000000000233</v>
      </c>
      <c r="D3" s="55">
        <v>866312.1</v>
      </c>
    </row>
    <row r="4" spans="1:4" ht="51">
      <c r="A4" s="56" t="s">
        <v>23</v>
      </c>
      <c r="B4" s="55">
        <v>60160.5</v>
      </c>
      <c r="C4" s="55">
        <f t="shared" si="0"/>
        <v>-2938</v>
      </c>
      <c r="D4" s="55">
        <v>57222.5</v>
      </c>
    </row>
    <row r="5" spans="1:4" ht="57.75" customHeight="1">
      <c r="A5" s="56" t="s">
        <v>24</v>
      </c>
      <c r="B5" s="55">
        <v>376473.1</v>
      </c>
      <c r="C5" s="55">
        <f t="shared" si="0"/>
        <v>4952.5</v>
      </c>
      <c r="D5" s="55">
        <v>381425.6</v>
      </c>
    </row>
    <row r="6" spans="1:4" ht="42.75" customHeight="1">
      <c r="A6" s="56" t="s">
        <v>25</v>
      </c>
      <c r="B6" s="55">
        <v>110242.7</v>
      </c>
      <c r="C6" s="55">
        <f>D6-B6</f>
        <v>1008.9000000000087</v>
      </c>
      <c r="D6" s="55">
        <v>111251.6</v>
      </c>
    </row>
    <row r="7" spans="1:4" ht="38.25">
      <c r="A7" s="56" t="s">
        <v>26</v>
      </c>
      <c r="B7" s="55">
        <v>5069.3</v>
      </c>
      <c r="C7" s="55">
        <f>D7-B7</f>
        <v>20.300000000000182</v>
      </c>
      <c r="D7" s="55">
        <v>5089.6000000000004</v>
      </c>
    </row>
    <row r="8" spans="1:4" ht="51">
      <c r="A8" s="56" t="s">
        <v>27</v>
      </c>
      <c r="B8" s="55">
        <v>4576.5</v>
      </c>
      <c r="C8" s="55">
        <f>D8-B8</f>
        <v>191.69999999999982</v>
      </c>
      <c r="D8" s="55">
        <v>4768.2</v>
      </c>
    </row>
    <row r="9" spans="1:4" ht="16.5">
      <c r="A9" s="57" t="s">
        <v>3</v>
      </c>
      <c r="B9" s="36">
        <v>1420274.7</v>
      </c>
      <c r="C9" s="36">
        <f>D9-B9</f>
        <v>5794.9000000001397</v>
      </c>
      <c r="D9" s="36">
        <v>1426069.6</v>
      </c>
    </row>
    <row r="12" spans="1:4" ht="30">
      <c r="A12" s="158" t="s">
        <v>21</v>
      </c>
      <c r="B12" s="164"/>
      <c r="C12" s="164"/>
      <c r="D12" s="164"/>
    </row>
    <row r="13" spans="1:4" ht="63.75">
      <c r="A13" s="40" t="s">
        <v>29</v>
      </c>
      <c r="B13" s="96" t="s">
        <v>85</v>
      </c>
      <c r="C13" s="65" t="s">
        <v>1</v>
      </c>
      <c r="D13" s="96" t="s">
        <v>136</v>
      </c>
    </row>
    <row r="14" spans="1:4" ht="15.75">
      <c r="A14" s="57" t="s">
        <v>28</v>
      </c>
      <c r="B14" s="60">
        <v>18285.099999999999</v>
      </c>
      <c r="C14" s="55">
        <f t="shared" ref="C14:C17" si="1">D14-B14</f>
        <v>0</v>
      </c>
      <c r="D14" s="60">
        <v>18285.099999999999</v>
      </c>
    </row>
    <row r="15" spans="1:4" ht="51">
      <c r="A15" s="56" t="s">
        <v>22</v>
      </c>
      <c r="B15" s="55">
        <v>728568</v>
      </c>
      <c r="C15" s="55">
        <f t="shared" si="1"/>
        <v>0</v>
      </c>
      <c r="D15" s="55">
        <v>728568</v>
      </c>
    </row>
    <row r="16" spans="1:4" ht="51">
      <c r="A16" s="56" t="s">
        <v>23</v>
      </c>
      <c r="B16" s="55">
        <v>169820.5</v>
      </c>
      <c r="C16" s="55">
        <f t="shared" si="1"/>
        <v>0</v>
      </c>
      <c r="D16" s="55">
        <v>169820.5</v>
      </c>
    </row>
    <row r="17" spans="1:4" ht="55.5" customHeight="1">
      <c r="A17" s="56" t="s">
        <v>24</v>
      </c>
      <c r="B17" s="55">
        <v>175106.4</v>
      </c>
      <c r="C17" s="55">
        <f t="shared" si="1"/>
        <v>0</v>
      </c>
      <c r="D17" s="55">
        <v>175106.4</v>
      </c>
    </row>
    <row r="18" spans="1:4" ht="44.25" customHeight="1">
      <c r="A18" s="56" t="s">
        <v>25</v>
      </c>
      <c r="B18" s="55">
        <v>88632.4</v>
      </c>
      <c r="C18" s="55">
        <f>D18-B18</f>
        <v>0</v>
      </c>
      <c r="D18" s="55">
        <v>88632.4</v>
      </c>
    </row>
    <row r="19" spans="1:4" ht="38.25">
      <c r="A19" s="56" t="s">
        <v>26</v>
      </c>
      <c r="B19" s="55">
        <v>5235.3</v>
      </c>
      <c r="C19" s="55">
        <f>D19-B19</f>
        <v>0</v>
      </c>
      <c r="D19" s="55">
        <v>5235.3</v>
      </c>
    </row>
    <row r="20" spans="1:4" ht="51">
      <c r="A20" s="56" t="s">
        <v>27</v>
      </c>
      <c r="B20" s="55">
        <v>4714.2</v>
      </c>
      <c r="C20" s="55">
        <f>D20-B20</f>
        <v>0</v>
      </c>
      <c r="D20" s="55">
        <v>4714.2</v>
      </c>
    </row>
    <row r="21" spans="1:4" ht="16.5">
      <c r="A21" s="57" t="s">
        <v>3</v>
      </c>
      <c r="B21" s="36">
        <v>1190361.7</v>
      </c>
      <c r="C21" s="36">
        <f>D21-B21</f>
        <v>0</v>
      </c>
      <c r="D21" s="36">
        <v>1190361.7</v>
      </c>
    </row>
    <row r="24" spans="1:4" ht="30">
      <c r="A24" s="158" t="s">
        <v>20</v>
      </c>
      <c r="B24" s="164"/>
      <c r="C24" s="164"/>
      <c r="D24" s="164"/>
    </row>
    <row r="25" spans="1:4" ht="63.75">
      <c r="A25" s="40" t="s">
        <v>29</v>
      </c>
      <c r="B25" s="96" t="s">
        <v>85</v>
      </c>
      <c r="C25" s="65" t="s">
        <v>1</v>
      </c>
      <c r="D25" s="96" t="s">
        <v>136</v>
      </c>
    </row>
    <row r="26" spans="1:4" ht="15.75">
      <c r="A26" s="57" t="s">
        <v>28</v>
      </c>
      <c r="B26" s="60">
        <v>37971.800000000003</v>
      </c>
      <c r="C26" s="55">
        <f t="shared" ref="C26:C29" si="2">D26-B26</f>
        <v>0</v>
      </c>
      <c r="D26" s="60">
        <v>37971.800000000003</v>
      </c>
    </row>
    <row r="27" spans="1:4" ht="51">
      <c r="A27" s="56" t="s">
        <v>22</v>
      </c>
      <c r="B27" s="55">
        <v>722583.5</v>
      </c>
      <c r="C27" s="55">
        <f t="shared" si="2"/>
        <v>0</v>
      </c>
      <c r="D27" s="55">
        <v>722583.5</v>
      </c>
    </row>
    <row r="28" spans="1:4" ht="51">
      <c r="A28" s="56" t="s">
        <v>23</v>
      </c>
      <c r="B28" s="55">
        <v>172231.5</v>
      </c>
      <c r="C28" s="55">
        <f t="shared" si="2"/>
        <v>0</v>
      </c>
      <c r="D28" s="55">
        <v>172231.5</v>
      </c>
    </row>
    <row r="29" spans="1:4" ht="63.75">
      <c r="A29" s="56" t="s">
        <v>24</v>
      </c>
      <c r="B29" s="55">
        <v>190945.7</v>
      </c>
      <c r="C29" s="55">
        <f t="shared" si="2"/>
        <v>0</v>
      </c>
      <c r="D29" s="55">
        <v>190945.7</v>
      </c>
    </row>
    <row r="30" spans="1:4" ht="51">
      <c r="A30" s="56" t="s">
        <v>25</v>
      </c>
      <c r="B30" s="55">
        <v>87175</v>
      </c>
      <c r="C30" s="55">
        <f>D30-B30</f>
        <v>0</v>
      </c>
      <c r="D30" s="55">
        <v>87175</v>
      </c>
    </row>
    <row r="31" spans="1:4" ht="38.25">
      <c r="A31" s="56" t="s">
        <v>26</v>
      </c>
      <c r="B31" s="55">
        <v>5210.7</v>
      </c>
      <c r="C31" s="55">
        <f>D31-B31</f>
        <v>0</v>
      </c>
      <c r="D31" s="55">
        <v>5210.7</v>
      </c>
    </row>
    <row r="32" spans="1:4" ht="51">
      <c r="A32" s="56" t="s">
        <v>27</v>
      </c>
      <c r="B32" s="55">
        <v>4901.3999999999996</v>
      </c>
      <c r="C32" s="55">
        <f>D32-B32</f>
        <v>0</v>
      </c>
      <c r="D32" s="55">
        <v>4901.3999999999996</v>
      </c>
    </row>
    <row r="33" spans="1:4" ht="16.5">
      <c r="A33" s="57" t="s">
        <v>3</v>
      </c>
      <c r="B33" s="36">
        <v>1221019.6000000001</v>
      </c>
      <c r="C33" s="36">
        <f>D33-B33</f>
        <v>0</v>
      </c>
      <c r="D33" s="36">
        <v>1221019.6000000001</v>
      </c>
    </row>
  </sheetData>
  <mergeCells count="3">
    <mergeCell ref="A1:D1"/>
    <mergeCell ref="A12:D12"/>
    <mergeCell ref="A24:D24"/>
  </mergeCells>
  <pageMargins left="0.70866141732283472" right="0.31496062992125984" top="0.55118110236220474" bottom="0.35433070866141736" header="0.11811023622047245" footer="0.1181102362204724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2025</vt:lpstr>
      <vt:lpstr>2026</vt:lpstr>
      <vt:lpstr>2027</vt:lpstr>
      <vt:lpstr>ГРБС</vt:lpstr>
      <vt:lpstr>'2025'!Заголовки_для_печати</vt:lpstr>
      <vt:lpstr>'2025'!Область_печати</vt:lpstr>
    </vt:vector>
  </TitlesOfParts>
  <Company>Организация</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f_kristi</dc:creator>
  <cp:lastModifiedBy>Явнова Таисия Леонидовна</cp:lastModifiedBy>
  <cp:lastPrinted>2025-10-13T10:26:42Z</cp:lastPrinted>
  <dcterms:created xsi:type="dcterms:W3CDTF">2014-03-12T04:43:32Z</dcterms:created>
  <dcterms:modified xsi:type="dcterms:W3CDTF">2025-10-13T10:27:31Z</dcterms:modified>
</cp:coreProperties>
</file>